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9230" windowHeight="5985" tabRatio="626" activeTab="0"/>
  </bookViews>
  <sheets>
    <sheet name="〈第1面〉 " sheetId="1" r:id="rId1"/>
    <sheet name="〈第2面〉" sheetId="2" r:id="rId2"/>
  </sheets>
  <externalReferences>
    <externalReference r:id="rId5"/>
  </externalReferences>
  <definedNames>
    <definedName name="_xlfn.IFERROR" hidden="1">#NAME?</definedName>
    <definedName name="ｈ27補助">'〈第1面〉 '!$S$1:$S$2</definedName>
    <definedName name="_xlnm.Print_Area" localSheetId="0">'〈第1面〉 '!$A$1:$P$65</definedName>
    <definedName name="_xlnm.Print_Area" localSheetId="1">'〈第2面〉'!$A$1:$Q$124</definedName>
    <definedName name="間柱">'〈第2面〉'!$X$13</definedName>
    <definedName name="区分">'〈第2面〉'!$S$7:$S$9</definedName>
    <definedName name="区分2">'〈第2面〉'!$S$7:$S$8</definedName>
    <definedName name="産地" localSheetId="1">'〈第2面〉'!$T$16:$T$18</definedName>
    <definedName name="産地">#REF!</definedName>
    <definedName name="産地2">#REF!</definedName>
    <definedName name="産地ｈ２７">'〈第2面〉'!$T$16:$T$19</definedName>
    <definedName name="施工者名">'[1]リスト'!$A$87:$A$170</definedName>
    <definedName name="樹種" localSheetId="1">'〈第2面〉'!$S$16:$S$17</definedName>
    <definedName name="樹種">#REF!</definedName>
    <definedName name="樹種2" localSheetId="1">'〈第2面〉'!$S$16:$S$19</definedName>
    <definedName name="樹種2">#REF!</definedName>
    <definedName name="樹種杉桧">'[1]リスト'!$J$3:$J$6</definedName>
    <definedName name="製材" localSheetId="1">'〈第2面〉'!$U$16:$U$33</definedName>
    <definedName name="製材">#REF!</definedName>
    <definedName name="製材所">'[1]リスト'!$A$14:$A$33</definedName>
    <definedName name="提出者区分">#REF!</definedName>
    <definedName name="補助ﾀｲﾌﾟ">'〈第1面〉 '!$S$1:$S$7</definedName>
    <definedName name="補助ﾀｲﾌﾟ1">'〈第1面〉 '!$S$1:$S$7</definedName>
  </definedNames>
  <calcPr fullCalcOnLoad="1"/>
</workbook>
</file>

<file path=xl/sharedStrings.xml><?xml version="1.0" encoding="utf-8"?>
<sst xmlns="http://schemas.openxmlformats.org/spreadsheetml/2006/main" count="289" uniqueCount="174">
  <si>
    <t>建築主氏名</t>
  </si>
  <si>
    <t>日</t>
  </si>
  <si>
    <t>月</t>
  </si>
  <si>
    <t>平成</t>
  </si>
  <si>
    <t>年</t>
  </si>
  <si>
    <t>記</t>
  </si>
  <si>
    <t>（担当者名）</t>
  </si>
  <si>
    <t>（担当者連絡先【携帯】）</t>
  </si>
  <si>
    <t>を欠く場合には、補助金が交付されない場合があること。</t>
  </si>
  <si>
    <t>建設を予定する住所（地名・地番）　※確認申請の申請地住所と整合させること</t>
  </si>
  <si>
    <t>申請日：</t>
  </si>
  <si>
    <t>（会員社名）</t>
  </si>
  <si>
    <t>交付されない場合でも、事務局はこれに対して何ら補償する責務を負わないこと。</t>
  </si>
  <si>
    <t>マニュアル記載の要件のうち、補助金申請者（会員）が行うべき手続の不備によって補助金が</t>
  </si>
  <si>
    <t>承諾日：</t>
  </si>
  <si>
    <t>3）本書をもって補助金交付申請が完了した物ではないことを御了承ください。</t>
  </si>
  <si>
    <t>樹種</t>
  </si>
  <si>
    <t>等級</t>
  </si>
  <si>
    <t>長さ（ｍ）</t>
  </si>
  <si>
    <t>数量</t>
  </si>
  <si>
    <t>判定</t>
  </si>
  <si>
    <t>（以下、「マニュアル」という。）に従うこととされており、必要書類に不備がある場合や、補助金</t>
  </si>
  <si>
    <t>/</t>
  </si>
  <si>
    <t>✔</t>
  </si>
  <si>
    <t>【郵便は書留のみ可】してください。</t>
  </si>
  <si>
    <t>4）〈第1面〉の赤い部分は記入してください。</t>
  </si>
  <si>
    <t>①</t>
  </si>
  <si>
    <t>①-1</t>
  </si>
  <si>
    <t>①-3</t>
  </si>
  <si>
    <t>②-1</t>
  </si>
  <si>
    <t>②-2</t>
  </si>
  <si>
    <t>②-3</t>
  </si>
  <si>
    <t>②-4</t>
  </si>
  <si>
    <t>補助金交付申請の決定は、会員が事務局に交付申請を行ない、事務局が交付申請書類を取</t>
  </si>
  <si>
    <t>りまとめて、実施支援室に提出。交付要件が適合していたものであると通知が来た時が正式な</t>
  </si>
  <si>
    <t>補助の採択と確認しました。</t>
  </si>
  <si>
    <t>③</t>
  </si>
  <si>
    <t>承諾の場合は「レ」印を記入してください。</t>
  </si>
  <si>
    <t>③-1</t>
  </si>
  <si>
    <t>の交付条件（グループ共通ルールへの適合、着工時期、上限戸数、補助対象となる経費、他）</t>
  </si>
  <si>
    <t>③-2</t>
  </si>
  <si>
    <t>印</t>
  </si>
  <si>
    <t>（ＴＥＬ）</t>
  </si>
  <si>
    <t>（ＦＡＸ）</t>
  </si>
  <si>
    <t>茨城・森から家Ｎｅｔ　事務局は、上記の物件について着工を認めます。なお、本書を持って着工を認めます</t>
  </si>
  <si>
    <r>
      <rPr>
        <sz val="11"/>
        <color indexed="8"/>
        <rFont val="ＭＳ Ｐゴシック"/>
        <family val="3"/>
      </rPr>
      <t>が、</t>
    </r>
    <r>
      <rPr>
        <b/>
        <sz val="12"/>
        <color indexed="10"/>
        <rFont val="ＭＳ Ｐゴシック"/>
        <family val="3"/>
      </rPr>
      <t>補助の交付条件を欠く場合には補助金が交付されないこと</t>
    </r>
    <r>
      <rPr>
        <sz val="11"/>
        <color theme="1"/>
        <rFont val="Calibri"/>
        <family val="3"/>
      </rPr>
      <t>を御了承ください。</t>
    </r>
  </si>
  <si>
    <t>物件管理番号</t>
  </si>
  <si>
    <t>事務局認印</t>
  </si>
  <si>
    <t>※この枠内は茨城・森から家Ｎｅｔ事務局が記入して本書　1部を郵送します。</t>
  </si>
  <si>
    <t>巾（mm）</t>
  </si>
  <si>
    <t>厚（mm）</t>
  </si>
  <si>
    <t>杉</t>
  </si>
  <si>
    <t>桧</t>
  </si>
  <si>
    <t>茨城県</t>
  </si>
  <si>
    <t>福島県</t>
  </si>
  <si>
    <t>栃木県</t>
  </si>
  <si>
    <t>協和木材　株式会社</t>
  </si>
  <si>
    <t>二宮木材　株式会社</t>
  </si>
  <si>
    <t>株式会社　荒川材木店</t>
  </si>
  <si>
    <t>株式会社　ヤマサンワタナベ</t>
  </si>
  <si>
    <t>株式会社　林産</t>
  </si>
  <si>
    <t>八溝多賀木材乾燥　協同組合</t>
  </si>
  <si>
    <t>磐城共栄木材　合資会社</t>
  </si>
  <si>
    <t>有限会社　鉾田製材所</t>
  </si>
  <si>
    <t>有限会社　野上製材所</t>
  </si>
  <si>
    <t>有限会社　皆川製材所</t>
  </si>
  <si>
    <t>有限会社　森嶋林業</t>
  </si>
  <si>
    <t>株式会社　東山木材</t>
  </si>
  <si>
    <t>大北産業　株式会社</t>
  </si>
  <si>
    <t>杉KD</t>
  </si>
  <si>
    <t>桧KD</t>
  </si>
  <si>
    <r>
      <t>1）本書は</t>
    </r>
    <r>
      <rPr>
        <sz val="9"/>
        <color indexed="8"/>
        <rFont val="ＭＳ Ｐゴシック"/>
        <family val="3"/>
      </rPr>
      <t>茨城</t>
    </r>
    <r>
      <rPr>
        <sz val="9"/>
        <color indexed="8"/>
        <rFont val="ＭＳ Ｐゴシック"/>
        <family val="3"/>
      </rPr>
      <t>・森から家Ｎｅｔ事務局（以下事務局）に提出する書類です。記入・押印後、</t>
    </r>
    <r>
      <rPr>
        <sz val="11"/>
        <color indexed="10"/>
        <rFont val="ＭＳ Ｐゴシック"/>
        <family val="3"/>
      </rPr>
      <t>正・副　2部</t>
    </r>
    <r>
      <rPr>
        <sz val="9"/>
        <color indexed="8"/>
        <rFont val="ＭＳ Ｐゴシック"/>
        <family val="3"/>
      </rPr>
      <t>　事務局へ提出</t>
    </r>
  </si>
  <si>
    <t>②-6</t>
  </si>
  <si>
    <t>http://www.shoene.org</t>
  </si>
  <si>
    <t>木造住宅生産体制強化推進協議会（地域協議会）【URL</t>
  </si>
  <si>
    <t>】</t>
  </si>
  <si>
    <r>
      <t>2）事務局は</t>
    </r>
    <r>
      <rPr>
        <sz val="11"/>
        <color indexed="10"/>
        <rFont val="ＭＳ Ｐゴシック"/>
        <family val="3"/>
      </rPr>
      <t>着工を認めた時点</t>
    </r>
    <r>
      <rPr>
        <sz val="9"/>
        <color indexed="8"/>
        <rFont val="ＭＳ Ｐゴシック"/>
        <family val="3"/>
      </rPr>
      <t>で、</t>
    </r>
    <r>
      <rPr>
        <sz val="11"/>
        <color indexed="10"/>
        <rFont val="ＭＳ Ｐゴシック"/>
        <family val="3"/>
      </rPr>
      <t>1棟分の補助金を建築主様へ割り振ります</t>
    </r>
    <r>
      <rPr>
        <sz val="9"/>
        <color indexed="8"/>
        <rFont val="ＭＳ Ｐゴシック"/>
        <family val="3"/>
      </rPr>
      <t>。【交付要件は適合が条件】</t>
    </r>
  </si>
  <si>
    <t>株式会社　オーヌキ</t>
  </si>
  <si>
    <t>邸新築工事</t>
  </si>
  <si>
    <t>NO</t>
  </si>
  <si>
    <r>
      <t>材積（㎥）</t>
    </r>
    <r>
      <rPr>
        <sz val="8"/>
        <color indexed="8"/>
        <rFont val="ＭＳ Ｐゴシック"/>
        <family val="3"/>
      </rPr>
      <t>小数点第5位四捨五入</t>
    </r>
  </si>
  <si>
    <t>製材所名</t>
  </si>
  <si>
    <t>柱</t>
  </si>
  <si>
    <t>柱の合計</t>
  </si>
  <si>
    <t>梁・桁</t>
  </si>
  <si>
    <t>梁・桁の合計</t>
  </si>
  <si>
    <t>土台</t>
  </si>
  <si>
    <t>土台の合計</t>
  </si>
  <si>
    <t>部位</t>
  </si>
  <si>
    <t>共通木材明細書1</t>
  </si>
  <si>
    <t>共通木材明細書2</t>
  </si>
  <si>
    <t>母屋</t>
  </si>
  <si>
    <t>棟木</t>
  </si>
  <si>
    <t>隅木</t>
  </si>
  <si>
    <t>谷木</t>
  </si>
  <si>
    <t>小屋束</t>
  </si>
  <si>
    <t>火打</t>
  </si>
  <si>
    <t>垂木</t>
  </si>
  <si>
    <t>大引</t>
  </si>
  <si>
    <t>地束</t>
  </si>
  <si>
    <t>１棟当たり</t>
  </si>
  <si>
    <t>㎥以上必要</t>
  </si>
  <si>
    <t>着工日</t>
  </si>
  <si>
    <t>①-2</t>
  </si>
  <si>
    <t>（代表者名）</t>
  </si>
  <si>
    <t>※補助対象住宅が断熱工事を行う前に施工担当者が講習会に参加してください。</t>
  </si>
  <si>
    <t>区分１・・・・・・合法木材である地域材1　（八溝材　杉・桧　会員出荷材）　　</t>
  </si>
  <si>
    <t>区分3・・・・・・米松・注入木材・集成材等　（区分1,2以外の材料を全て含む）</t>
  </si>
  <si>
    <t>区分</t>
  </si>
  <si>
    <t>区分</t>
  </si>
  <si>
    <t>主要構造材（柱・梁・桁・土台）</t>
  </si>
  <si>
    <t>区分1</t>
  </si>
  <si>
    <t>区分2</t>
  </si>
  <si>
    <t>区分3</t>
  </si>
  <si>
    <r>
      <t>区分ごとの小計　</t>
    </r>
    <r>
      <rPr>
        <sz val="8"/>
        <color indexed="8"/>
        <rFont val="ＭＳ Ｐゴシック"/>
        <family val="3"/>
      </rPr>
      <t>小数点第3位切捨</t>
    </r>
  </si>
  <si>
    <r>
      <t>区分ごとの小計</t>
    </r>
    <r>
      <rPr>
        <sz val="8"/>
        <color indexed="8"/>
        <rFont val="ＭＳ Ｐゴシック"/>
        <family val="3"/>
      </rPr>
      <t>　小数点第3位切捨</t>
    </r>
  </si>
  <si>
    <t>割合</t>
  </si>
  <si>
    <t>区分1+区分2　60％以上　判定ＯＫ　60％未満　判定ＮＧ</t>
  </si>
  <si>
    <t>区分2</t>
  </si>
  <si>
    <r>
      <t>柱・梁・桁・土台　地域材（区分1+区分2）の合計　</t>
    </r>
    <r>
      <rPr>
        <sz val="8"/>
        <color indexed="8"/>
        <rFont val="ＭＳ Ｐゴシック"/>
        <family val="3"/>
      </rPr>
      <t>小数点第3位切捨</t>
    </r>
  </si>
  <si>
    <r>
      <t>柱・梁・桁・土台の合計</t>
    </r>
    <r>
      <rPr>
        <sz val="8"/>
        <color indexed="8"/>
        <rFont val="ＭＳ Ｐゴシック"/>
        <family val="3"/>
      </rPr>
      <t>　小数点第3位切捨</t>
    </r>
  </si>
  <si>
    <t>地域型住宅グリーン化事業</t>
  </si>
  <si>
    <r>
      <t>常陸・結の家（地域型住宅グリーン化事業）の</t>
    </r>
    <r>
      <rPr>
        <sz val="12"/>
        <color indexed="10"/>
        <rFont val="ＭＳ Ｐゴシック"/>
        <family val="3"/>
      </rPr>
      <t>ルールを遵守</t>
    </r>
    <r>
      <rPr>
        <sz val="12"/>
        <color indexed="8"/>
        <rFont val="ＭＳ Ｐゴシック"/>
        <family val="3"/>
      </rPr>
      <t>し着工を申請致します。</t>
    </r>
  </si>
  <si>
    <t xml:space="preserve">共通木材明細書1+2　材積合計                    </t>
  </si>
  <si>
    <r>
      <t>区分ごとの小計　</t>
    </r>
    <r>
      <rPr>
        <sz val="8"/>
        <color indexed="8"/>
        <rFont val="ＭＳ Ｐゴシック"/>
        <family val="3"/>
      </rPr>
      <t>小数点第3位切捨</t>
    </r>
  </si>
  <si>
    <r>
      <t>二次部材　地域材（区分1+区分2）の合計　</t>
    </r>
    <r>
      <rPr>
        <sz val="8"/>
        <color indexed="8"/>
        <rFont val="ＭＳ Ｐゴシック"/>
        <family val="3"/>
      </rPr>
      <t>小数点第3位切捨</t>
    </r>
  </si>
  <si>
    <t>合名会社　桝屋商店</t>
  </si>
  <si>
    <t>西北プライウッド　株式会社</t>
  </si>
  <si>
    <t>株式会社　栃毛木材工業</t>
  </si>
  <si>
    <t>長寿命型（長期優良住宅）</t>
  </si>
  <si>
    <t>高度省エネ型（認定低炭素住宅）</t>
  </si>
  <si>
    <t>高度省エネ型（ゼロ・エネルギー住宅）</t>
  </si>
  <si>
    <t>優良建築物（非住宅）</t>
  </si>
  <si>
    <t>で補助金交付申請を行います。</t>
  </si>
  <si>
    <t>②質問がありますので問題無ければ「レ」印や記入をお願いします。</t>
  </si>
  <si>
    <t>『結（ゆい）』の合板を屋根下地又は床下地に使用する事を確認しました。</t>
  </si>
  <si>
    <t>②-7</t>
  </si>
  <si>
    <t>②-8</t>
  </si>
  <si>
    <r>
      <t>が行っている住宅省エネルギー</t>
    </r>
    <r>
      <rPr>
        <b/>
        <sz val="12"/>
        <color indexed="10"/>
        <rFont val="ＭＳ Ｐゴシック"/>
        <family val="3"/>
      </rPr>
      <t>施工</t>
    </r>
    <r>
      <rPr>
        <sz val="11"/>
        <color theme="1"/>
        <rFont val="Calibri"/>
        <family val="3"/>
      </rPr>
      <t>技術講習会を参加致します。</t>
    </r>
  </si>
  <si>
    <t>②-9</t>
  </si>
  <si>
    <r>
      <t>地域型住宅グリーン化事業の補助金交付申請について</t>
    </r>
    <r>
      <rPr>
        <sz val="12"/>
        <color indexed="10"/>
        <rFont val="ＭＳ Ｐゴシック"/>
        <family val="3"/>
      </rPr>
      <t>下記の事項を確認し承諾</t>
    </r>
    <r>
      <rPr>
        <sz val="12"/>
        <color indexed="8"/>
        <rFont val="ＭＳ Ｐゴシック"/>
        <family val="3"/>
      </rPr>
      <t>致しました。</t>
    </r>
  </si>
  <si>
    <t>補助金の交付申請は、地域型住宅グリーン化事業実地支援室が策定する申請手続マニュアル</t>
  </si>
  <si>
    <t>邸新築工事</t>
  </si>
  <si>
    <r>
      <t>↑　どの補助制度を利用するか記入してください。</t>
    </r>
    <r>
      <rPr>
        <sz val="8"/>
        <color indexed="8"/>
        <rFont val="ＭＳ Ｐゴシック"/>
        <family val="3"/>
      </rPr>
      <t>（例：長寿命型（長期優良住宅）や高度省エネ型（認定低炭素住宅））</t>
    </r>
  </si>
  <si>
    <t>国内</t>
  </si>
  <si>
    <r>
      <t>地域材1・・・・会が定める茨城・栃木・福島の３県から出材された</t>
    </r>
    <r>
      <rPr>
        <sz val="9"/>
        <color indexed="10"/>
        <rFont val="ＭＳ Ｐゴシック"/>
        <family val="3"/>
      </rPr>
      <t>杉・桧材</t>
    </r>
    <r>
      <rPr>
        <sz val="9"/>
        <color indexed="8"/>
        <rFont val="ＭＳ Ｐゴシック"/>
        <family val="3"/>
      </rPr>
      <t>を示す。</t>
    </r>
  </si>
  <si>
    <r>
      <t>合法木材・・</t>
    </r>
    <r>
      <rPr>
        <sz val="9"/>
        <color indexed="8"/>
        <rFont val="ＭＳ Ｐゴシック"/>
        <family val="3"/>
      </rPr>
      <t>合法性・持続可能性の証明・ＦＳＣ森林認証を得た森林から伐採された材料</t>
    </r>
  </si>
  <si>
    <t>その他の部材　（　結の合板　等を記入）</t>
  </si>
  <si>
    <t>結の合板</t>
  </si>
  <si>
    <t>針葉樹合板</t>
  </si>
  <si>
    <r>
      <t>その他の部材の合計　</t>
    </r>
    <r>
      <rPr>
        <sz val="8"/>
        <color indexed="8"/>
        <rFont val="ＭＳ Ｐゴシック"/>
        <family val="3"/>
      </rPr>
      <t>小数点第3位切捨</t>
    </r>
  </si>
  <si>
    <t>高度省エネ型（性能向上計画認定住宅）</t>
  </si>
  <si>
    <t>補助対象住宅が指定点検時期を向かえたら、速やかに点検シートと点検完了報告書を提出します。</t>
  </si>
  <si>
    <t>二次部材（間柱・母屋・棟木・隅木・谷木・小屋束・火打・垂木・大引・地束）　</t>
  </si>
  <si>
    <t>間柱</t>
  </si>
  <si>
    <t>区分2・・・・・・合法木材である地域材2　（国内　杉・桧による　会員出荷材）　　</t>
  </si>
  <si>
    <t>区分2・・・・・・合法木材である地域材2　（国内　杉・桧による　会員出荷材）　　</t>
  </si>
  <si>
    <r>
      <t>地域材2・・・・会が定める日本国内から出材された</t>
    </r>
    <r>
      <rPr>
        <sz val="9"/>
        <color indexed="10"/>
        <rFont val="ＭＳ Ｐゴシック"/>
        <family val="3"/>
      </rPr>
      <t xml:space="preserve">杉・桧　 </t>
    </r>
    <r>
      <rPr>
        <sz val="9"/>
        <color indexed="8"/>
        <rFont val="ＭＳ Ｐゴシック"/>
        <family val="3"/>
      </rPr>
      <t>を示す。</t>
    </r>
  </si>
  <si>
    <t>平成29年度　常陸・結の家　着工、交付　確認申請書</t>
  </si>
  <si>
    <t>着工前に瑕疵保険の申込を住宅あんしん保証の瑕疵保険で行います。</t>
  </si>
  <si>
    <t>住宅あんしん保証の　あんしんいえかるて　を利用して履歴情報を蓄積します。</t>
  </si>
  <si>
    <t>②-5</t>
  </si>
  <si>
    <t>ＢＥＬＳの取得方法を下記のいずれかを選んでください。</t>
  </si>
  <si>
    <t>↑上記　2つのどれか１つを選んでください。</t>
  </si>
  <si>
    <t>1.BELSの取得を茨城木材相互市場に申し込む　　→2-⑥の1　にチェックをお願いします。</t>
  </si>
  <si>
    <t>2.自社又は外注（茨城木材相互市場以外）に申し込む　　→2-⑥の2　にチェックをお願いします。</t>
  </si>
  <si>
    <t>1.事務局へ補助金交付申請を行い、事務手数料（1棟　62，000円【税込】）を支払うことを了承しました。</t>
  </si>
  <si>
    <t>2.事務局へ補助金交付申請を行い、事務手数料（1棟　70，000円【税込】）を支払うことを了承しました。</t>
  </si>
  <si>
    <t>平成24～28年度に地域型住宅ブランド化事業、グリーン化事業常陸・結の家を利用した方のみ、②-9に「レ」印をお願いします</t>
  </si>
  <si>
    <t>平成24～28年度に地域型住宅ブランド化事業、地域型住宅グリーン化事業を利用して、建築した</t>
  </si>
  <si>
    <t>※設備の仕様が決まり次第、速やかにBELSの取得を茨城木材に申し込んでください。実績報告書類提出前にお願いします。</t>
  </si>
  <si>
    <t>株式会社　押田製材所</t>
  </si>
  <si>
    <t>有限会社　沖山製材所</t>
  </si>
  <si>
    <t>受講した方は修了番号がわかる書類をいつでも提出できるようにしてください。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</si>
</sst>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_ "/>
    <numFmt numFmtId="179" formatCode="0.00_);[Red]\(0.00\)"/>
    <numFmt numFmtId="180" formatCode="0.0%"/>
    <numFmt numFmtId="181" formatCode="0.00_ "/>
    <numFmt numFmtId="182" formatCode="0.000_ "/>
    <numFmt numFmtId="183" formatCode="0.0000_);[Red]\(0.0000\)"/>
    <numFmt numFmtId="184" formatCode="0.000_);[Red]\(0.000\)"/>
    <numFmt numFmtId="185" formatCode="0.0000"/>
    <numFmt numFmtId="186" formatCode="@\ &quot;殿&quot;"/>
    <numFmt numFmtId="187" formatCode="[$-411]s\tee\F\oeem\a\t\N\om\a\l"/>
    <numFmt numFmtId="188" formatCode="\ @\ &quot;邸&quot;\ "/>
    <numFmt numFmtId="189" formatCode="&quot;¥&quot;#,##0"/>
    <numFmt numFmtId="190" formatCode="#,##0\ \ "/>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0000_);[Red]\(0.00000\)"/>
    <numFmt numFmtId="197" formatCode="##0\ "/>
    <numFmt numFmtId="198" formatCode="[$-411]ggge&quot;年&quot;m&quot;月&quot;;@"/>
    <numFmt numFmtId="199" formatCode="#,##0.00_ "/>
    <numFmt numFmtId="200" formatCode="#,##0_ "/>
  </numFmts>
  <fonts count="8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2"/>
      <color indexed="10"/>
      <name val="ＭＳ Ｐゴシック"/>
      <family val="3"/>
    </font>
    <font>
      <sz val="11"/>
      <color indexed="10"/>
      <name val="ＭＳ Ｐゴシック"/>
      <family val="3"/>
    </font>
    <font>
      <sz val="12"/>
      <color indexed="8"/>
      <name val="ＭＳ Ｐゴシック"/>
      <family val="3"/>
    </font>
    <font>
      <sz val="12"/>
      <color indexed="10"/>
      <name val="ＭＳ Ｐゴシック"/>
      <family val="3"/>
    </font>
    <font>
      <sz val="8"/>
      <color indexed="8"/>
      <name val="ＭＳ Ｐゴシック"/>
      <family val="3"/>
    </font>
    <font>
      <sz val="11"/>
      <name val="ＭＳ Ｐゴシック"/>
      <family val="3"/>
    </font>
    <font>
      <sz val="16"/>
      <name val="ＭＳ Ｐゴシック"/>
      <family val="3"/>
    </font>
    <font>
      <u val="single"/>
      <sz val="11"/>
      <color indexed="12"/>
      <name val="ＭＳ Ｐゴシック"/>
      <family val="3"/>
    </font>
    <font>
      <sz val="20"/>
      <name val="ＭＳ Ｐゴシック"/>
      <family val="3"/>
    </font>
    <font>
      <sz val="30"/>
      <name val="ＭＳ Ｐゴシック"/>
      <family val="3"/>
    </font>
    <font>
      <sz val="10"/>
      <color indexed="8"/>
      <name val="ＭＳ Ｐゴシック"/>
      <family val="3"/>
    </font>
    <font>
      <sz val="11"/>
      <color indexed="8"/>
      <name val="メイリオ"/>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8"/>
      <color indexed="8"/>
      <name val="ＭＳ Ｐゴシック"/>
      <family val="3"/>
    </font>
    <font>
      <sz val="18"/>
      <color indexed="8"/>
      <name val="ＭＳ Ｐゴシック"/>
      <family val="3"/>
    </font>
    <font>
      <b/>
      <sz val="16"/>
      <color indexed="8"/>
      <name val="ＭＳ Ｐゴシック"/>
      <family val="3"/>
    </font>
    <font>
      <b/>
      <sz val="18"/>
      <color indexed="8"/>
      <name val="ＭＳ Ｐゴシック"/>
      <family val="3"/>
    </font>
    <font>
      <b/>
      <sz val="14"/>
      <color indexed="8"/>
      <name val="ＭＳ Ｐゴシック"/>
      <family val="3"/>
    </font>
    <font>
      <b/>
      <u val="single"/>
      <sz val="11"/>
      <color indexed="8"/>
      <name val="ＭＳ Ｐゴシック"/>
      <family val="3"/>
    </font>
    <font>
      <sz val="16"/>
      <color indexed="8"/>
      <name val="ＭＳ Ｐゴシック"/>
      <family val="3"/>
    </font>
    <font>
      <sz val="14"/>
      <color indexed="8"/>
      <name val="ＭＳ Ｐゴシック"/>
      <family val="3"/>
    </font>
    <font>
      <b/>
      <sz val="12"/>
      <color indexed="8"/>
      <name val="ＭＳ Ｐゴシック"/>
      <family val="3"/>
    </font>
    <font>
      <sz val="22"/>
      <color indexed="8"/>
      <name val="ＭＳ Ｐゴシック"/>
      <family val="3"/>
    </font>
    <font>
      <sz val="9"/>
      <name val="MS UI Gothic"/>
      <family val="3"/>
    </font>
    <font>
      <sz val="11"/>
      <color indexed="8"/>
      <name val="Calibri"/>
      <family val="2"/>
    </font>
    <font>
      <sz val="10"/>
      <color indexed="8"/>
      <name val="Calibri"/>
      <family val="2"/>
    </font>
    <font>
      <sz val="10.5"/>
      <color indexed="10"/>
      <name val="ＭＳ Ｐゴシック"/>
      <family val="3"/>
    </font>
    <font>
      <sz val="10.5"/>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8"/>
      <color theme="1"/>
      <name val="Calibri"/>
      <family val="3"/>
    </font>
    <font>
      <sz val="12"/>
      <color theme="1"/>
      <name val="Calibri"/>
      <family val="3"/>
    </font>
    <font>
      <sz val="18"/>
      <color theme="1"/>
      <name val="Calibri"/>
      <family val="3"/>
    </font>
    <font>
      <sz val="9"/>
      <color theme="1"/>
      <name val="Calibri"/>
      <family val="3"/>
    </font>
    <font>
      <b/>
      <sz val="16"/>
      <color theme="1"/>
      <name val="Calibri"/>
      <family val="3"/>
    </font>
    <font>
      <sz val="10"/>
      <color theme="1"/>
      <name val="Calibri"/>
      <family val="3"/>
    </font>
    <font>
      <b/>
      <sz val="18"/>
      <color theme="1"/>
      <name val="Calibri"/>
      <family val="3"/>
    </font>
    <font>
      <b/>
      <sz val="14"/>
      <color theme="1"/>
      <name val="Calibri"/>
      <family val="3"/>
    </font>
    <font>
      <b/>
      <u val="single"/>
      <sz val="11"/>
      <color theme="1"/>
      <name val="Calibri"/>
      <family val="3"/>
    </font>
    <font>
      <sz val="11"/>
      <color theme="1"/>
      <name val="Cambria"/>
      <family val="3"/>
    </font>
    <font>
      <sz val="16"/>
      <color theme="1"/>
      <name val="Cambria"/>
      <family val="3"/>
    </font>
    <font>
      <sz val="16"/>
      <name val="Cambria"/>
      <family val="3"/>
    </font>
    <font>
      <sz val="11"/>
      <color rgb="FFFF0000"/>
      <name val="Cambria"/>
      <family val="3"/>
    </font>
    <font>
      <sz val="11"/>
      <color rgb="FF000000"/>
      <name val="Calibri"/>
      <family val="3"/>
    </font>
    <font>
      <sz val="14"/>
      <color theme="1"/>
      <name val="Calibri"/>
      <family val="3"/>
    </font>
    <font>
      <b/>
      <sz val="12"/>
      <color theme="1"/>
      <name val="Calibri"/>
      <family val="3"/>
    </font>
    <font>
      <sz val="9"/>
      <color theme="1"/>
      <name val="Cambria"/>
      <family val="3"/>
    </font>
    <font>
      <sz val="8"/>
      <color theme="1"/>
      <name val="Calibri"/>
      <family val="3"/>
    </font>
    <font>
      <sz val="22"/>
      <color theme="1"/>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6" tint="0.3999499976634979"/>
        <bgColor indexed="64"/>
      </patternFill>
    </fill>
    <fill>
      <patternFill patternType="solid">
        <fgColor theme="9" tint="0.5999600291252136"/>
        <bgColor indexed="64"/>
      </patternFill>
    </fill>
  </fills>
  <borders count="86">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medium"/>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color indexed="63"/>
      </top>
      <bottom style="medium"/>
    </border>
    <border>
      <left>
        <color indexed="63"/>
      </left>
      <right style="double"/>
      <top style="double"/>
      <bottom style="double"/>
    </border>
    <border>
      <left style="double"/>
      <right/>
      <top/>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style="medium"/>
      <right style="thin"/>
      <top style="thin"/>
      <bottom style="medium"/>
    </border>
    <border>
      <left>
        <color indexed="63"/>
      </left>
      <right style="thin"/>
      <top style="thin"/>
      <bottom style="medium"/>
    </border>
    <border>
      <left style="thin"/>
      <right>
        <color indexed="63"/>
      </right>
      <top style="medium"/>
      <bottom>
        <color indexed="63"/>
      </bottom>
    </border>
    <border>
      <left style="medium"/>
      <right/>
      <top style="thin"/>
      <bottom style="medium"/>
    </border>
    <border>
      <left style="medium"/>
      <right style="thin"/>
      <top style="thin"/>
      <bottom>
        <color indexed="63"/>
      </bottom>
    </border>
    <border>
      <left style="thin"/>
      <right style="medium"/>
      <top>
        <color indexed="63"/>
      </top>
      <bottom style="medium"/>
    </border>
    <border>
      <left style="medium"/>
      <right>
        <color indexed="63"/>
      </right>
      <top style="medium"/>
      <bottom style="medium"/>
    </border>
    <border>
      <left/>
      <right/>
      <top style="medium"/>
      <bottom style="medium"/>
    </border>
    <border>
      <left/>
      <right style="thin"/>
      <top style="medium"/>
      <bottom style="medium"/>
    </border>
    <border>
      <left style="thin"/>
      <right/>
      <top style="medium"/>
      <bottom style="medium"/>
    </border>
    <border>
      <left>
        <color indexed="63"/>
      </left>
      <right style="medium"/>
      <top style="medium"/>
      <bottom style="medium"/>
    </border>
  </borders>
  <cellStyleXfs count="16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9" fontId="12" fillId="0" borderId="0" applyBorder="0">
      <alignment horizontal="left" shrinkToFit="1"/>
      <protection locked="0"/>
    </xf>
    <xf numFmtId="186" fontId="9" fillId="0" borderId="0" applyBorder="0">
      <alignment horizontal="left"/>
      <protection locked="0"/>
    </xf>
    <xf numFmtId="186" fontId="9" fillId="0" borderId="0" applyBorder="0">
      <alignment horizontal="left"/>
      <protection hidden="1"/>
    </xf>
    <xf numFmtId="31" fontId="9" fillId="0" borderId="0" applyBorder="0">
      <alignment horizontal="left"/>
      <protection hidden="1"/>
    </xf>
    <xf numFmtId="31" fontId="9" fillId="0" borderId="0" applyBorder="0">
      <alignment horizontal="left"/>
      <protection locked="0"/>
    </xf>
    <xf numFmtId="4" fontId="9" fillId="0" borderId="0" applyBorder="0">
      <alignment horizontal="right" vertical="center" shrinkToFit="1"/>
      <protection hidden="1"/>
    </xf>
    <xf numFmtId="49" fontId="9" fillId="0" borderId="0" applyBorder="0">
      <alignment horizontal="center" vertical="center" shrinkToFit="1"/>
      <protection locked="0"/>
    </xf>
    <xf numFmtId="49" fontId="9" fillId="0" borderId="0" applyBorder="0">
      <alignment horizontal="left" shrinkToFit="1"/>
      <protection locked="0"/>
    </xf>
    <xf numFmtId="49" fontId="9" fillId="20" borderId="0" applyBorder="0">
      <alignment horizontal="distributed" vertical="center" shrinkToFit="1"/>
      <protection hidden="1"/>
    </xf>
    <xf numFmtId="0" fontId="9" fillId="0" borderId="0" applyBorder="0">
      <alignment horizontal="distributed"/>
      <protection locked="0"/>
    </xf>
    <xf numFmtId="3" fontId="9" fillId="0" borderId="0" applyBorder="0">
      <alignment horizontal="right" vertical="center" shrinkToFit="1"/>
      <protection hidden="1"/>
    </xf>
    <xf numFmtId="49" fontId="9" fillId="0" borderId="0" applyBorder="0">
      <alignment horizontal="left"/>
      <protection hidden="1"/>
    </xf>
    <xf numFmtId="0" fontId="9" fillId="0" borderId="0" applyBorder="0">
      <alignment horizontal="left" vertical="center" shrinkToFit="1"/>
      <protection hidden="1"/>
    </xf>
    <xf numFmtId="3" fontId="9" fillId="0" borderId="0" applyBorder="0">
      <alignment horizontal="right" vertical="center" shrinkToFit="1"/>
      <protection locked="0"/>
    </xf>
    <xf numFmtId="10" fontId="9" fillId="0" borderId="0" applyBorder="0">
      <alignment horizontal="right" vertical="center" shrinkToFit="1"/>
      <protection locked="0"/>
    </xf>
    <xf numFmtId="10" fontId="9" fillId="0" borderId="0" applyBorder="0">
      <alignment horizontal="left" shrinkToFit="1"/>
      <protection locked="0"/>
    </xf>
    <xf numFmtId="49" fontId="9" fillId="20" borderId="0" applyBorder="0">
      <alignment horizontal="distributed" vertical="center"/>
      <protection hidden="1"/>
    </xf>
    <xf numFmtId="49" fontId="10" fillId="0" borderId="1">
      <alignment horizontal="center" vertical="center"/>
      <protection hidden="1"/>
    </xf>
    <xf numFmtId="10" fontId="9" fillId="0" borderId="0" applyBorder="0">
      <alignment horizontal="right" vertical="center" shrinkToFit="1"/>
      <protection hidden="1"/>
    </xf>
    <xf numFmtId="10" fontId="9" fillId="0" borderId="0" applyBorder="0">
      <alignment horizontal="left" vertical="center"/>
      <protection hidden="1"/>
    </xf>
    <xf numFmtId="49" fontId="12" fillId="0" borderId="1">
      <alignment horizontal="center" vertical="center"/>
      <protection hidden="1"/>
    </xf>
    <xf numFmtId="0" fontId="9" fillId="0" borderId="0" applyBorder="0">
      <alignment horizontal="right"/>
      <protection hidden="1"/>
    </xf>
    <xf numFmtId="188" fontId="10" fillId="0" borderId="0" applyBorder="0">
      <alignment horizontal="center" vertical="center" shrinkToFit="1"/>
      <protection locked="0"/>
    </xf>
    <xf numFmtId="1" fontId="9" fillId="0" borderId="0" applyBorder="0">
      <alignment horizontal="center" vertical="center" shrinkToFit="1"/>
      <protection hidden="1"/>
    </xf>
    <xf numFmtId="49" fontId="9" fillId="0" borderId="0" applyBorder="0">
      <alignment horizontal="left" vertical="center"/>
      <protection hidden="1"/>
    </xf>
    <xf numFmtId="190" fontId="13" fillId="0" borderId="2">
      <alignment horizontal="right" shrinkToFit="1"/>
      <protection hidden="1"/>
    </xf>
    <xf numFmtId="189" fontId="9" fillId="0" borderId="0" applyBorder="0">
      <alignment horizontal="left" shrinkToFit="1"/>
      <protection hidden="1"/>
    </xf>
    <xf numFmtId="187" fontId="9" fillId="0" borderId="0" applyBorder="0">
      <alignment horizontal="center" vertical="center"/>
      <protection hidden="1"/>
    </xf>
    <xf numFmtId="49" fontId="12" fillId="0" borderId="0" applyBorder="0">
      <alignment horizontal="distributed" vertical="top" shrinkToFit="1"/>
      <protection hidden="1"/>
    </xf>
    <xf numFmtId="49" fontId="9" fillId="0" borderId="0" applyBorder="0">
      <alignment horizontal="center" vertical="center" shrinkToFit="1"/>
      <protection hidden="1"/>
    </xf>
    <xf numFmtId="185" fontId="9" fillId="0" borderId="0" applyBorder="0">
      <alignment horizontal="right" vertical="center"/>
      <protection hidden="1"/>
    </xf>
    <xf numFmtId="185" fontId="9" fillId="0" borderId="0" applyBorder="0">
      <alignment horizontal="left"/>
      <protection hidden="1"/>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50" fillId="27" borderId="3" applyNumberFormat="0" applyAlignment="0" applyProtection="0"/>
    <xf numFmtId="0" fontId="51" fillId="28"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0" fillId="29" borderId="4" applyNumberFormat="0" applyFont="0" applyAlignment="0" applyProtection="0"/>
    <xf numFmtId="0" fontId="53" fillId="0" borderId="5" applyNumberFormat="0" applyFill="0" applyAlignment="0" applyProtection="0"/>
    <xf numFmtId="0" fontId="54" fillId="30" borderId="0" applyNumberFormat="0" applyBorder="0" applyAlignment="0" applyProtection="0"/>
    <xf numFmtId="0" fontId="55" fillId="31" borderId="6"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1" borderId="11"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2" borderId="6" applyNumberFormat="0" applyAlignment="0" applyProtection="0"/>
    <xf numFmtId="0" fontId="9" fillId="0" borderId="0">
      <alignment vertical="center"/>
      <protection/>
    </xf>
    <xf numFmtId="0" fontId="9" fillId="0" borderId="0">
      <alignment/>
      <protection/>
    </xf>
    <xf numFmtId="0" fontId="15" fillId="0" borderId="0" applyFill="0" applyProtection="0">
      <alignment vertical="center"/>
    </xf>
    <xf numFmtId="0" fontId="64" fillId="0" borderId="0" applyNumberFormat="0" applyFill="0" applyBorder="0" applyAlignment="0" applyProtection="0"/>
    <xf numFmtId="0" fontId="65" fillId="33" borderId="0" applyNumberFormat="0" applyBorder="0" applyAlignment="0" applyProtection="0"/>
  </cellStyleXfs>
  <cellXfs count="380">
    <xf numFmtId="0" fontId="0" fillId="0" borderId="0" xfId="0" applyFont="1" applyAlignment="1">
      <alignment vertical="center"/>
    </xf>
    <xf numFmtId="0" fontId="0" fillId="0" borderId="12" xfId="0" applyBorder="1" applyAlignment="1" applyProtection="1">
      <alignment vertical="center"/>
      <protection locked="0"/>
    </xf>
    <xf numFmtId="0" fontId="66" fillId="0" borderId="0" xfId="0" applyFont="1" applyBorder="1" applyAlignment="1" applyProtection="1">
      <alignment horizontal="center" vertical="center"/>
      <protection/>
    </xf>
    <xf numFmtId="0" fontId="0" fillId="0" borderId="0" xfId="0"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69" fillId="0" borderId="0" xfId="0" applyFont="1" applyBorder="1" applyAlignment="1" applyProtection="1">
      <alignment horizontal="center" vertical="center"/>
      <protection/>
    </xf>
    <xf numFmtId="0" fontId="69"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70" fillId="0" borderId="0" xfId="0" applyFont="1" applyAlignment="1" applyProtection="1">
      <alignment horizontal="center" vertical="center"/>
      <protection/>
    </xf>
    <xf numFmtId="0" fontId="71" fillId="0" borderId="0" xfId="0" applyFont="1" applyAlignment="1" applyProtection="1">
      <alignment horizontal="lef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2" xfId="0" applyBorder="1" applyAlignment="1" applyProtection="1">
      <alignment vertical="center"/>
      <protection/>
    </xf>
    <xf numFmtId="0" fontId="0" fillId="0" borderId="15" xfId="0" applyBorder="1" applyAlignment="1" applyProtection="1">
      <alignment vertical="center"/>
      <protection/>
    </xf>
    <xf numFmtId="0" fontId="72" fillId="0" borderId="0" xfId="0" applyFont="1"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pplyProtection="1">
      <alignment vertical="center"/>
      <protection locked="0"/>
    </xf>
    <xf numFmtId="0" fontId="0" fillId="0" borderId="0" xfId="0" applyAlignment="1" applyProtection="1">
      <alignment horizontal="left" vertical="center"/>
      <protection/>
    </xf>
    <xf numFmtId="0" fontId="0" fillId="0" borderId="12" xfId="0" applyFont="1" applyBorder="1" applyAlignment="1" applyProtection="1">
      <alignment vertical="center" shrinkToFit="1"/>
      <protection locked="0"/>
    </xf>
    <xf numFmtId="0" fontId="73" fillId="0" borderId="0" xfId="0" applyFont="1" applyBorder="1" applyAlignment="1" applyProtection="1">
      <alignment horizontal="center" vertical="center" shrinkToFit="1"/>
      <protection locked="0"/>
    </xf>
    <xf numFmtId="0" fontId="74" fillId="0" borderId="0"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26" xfId="0" applyBorder="1" applyAlignment="1" applyProtection="1">
      <alignment vertical="center"/>
      <protection/>
    </xf>
    <xf numFmtId="0" fontId="0" fillId="0" borderId="29" xfId="0" applyBorder="1" applyAlignment="1" applyProtection="1">
      <alignment vertical="center"/>
      <protection/>
    </xf>
    <xf numFmtId="0" fontId="0" fillId="0" borderId="28" xfId="0" applyBorder="1" applyAlignment="1" applyProtection="1">
      <alignment vertical="center"/>
      <protection/>
    </xf>
    <xf numFmtId="0" fontId="0" fillId="0" borderId="12" xfId="0" applyBorder="1" applyAlignment="1" applyProtection="1">
      <alignment horizontal="center" vertical="center"/>
      <protection locked="0"/>
    </xf>
    <xf numFmtId="0" fontId="71" fillId="0" borderId="0" xfId="0" applyFont="1" applyAlignment="1" applyProtection="1">
      <alignment vertical="center"/>
      <protection/>
    </xf>
    <xf numFmtId="0" fontId="75" fillId="0" borderId="30" xfId="0" applyFont="1" applyBorder="1" applyAlignment="1" applyProtection="1">
      <alignment horizontal="center" vertical="center"/>
      <protection locked="0"/>
    </xf>
    <xf numFmtId="0" fontId="0" fillId="0" borderId="27"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right" vertical="center"/>
      <protection/>
    </xf>
    <xf numFmtId="0" fontId="75" fillId="0" borderId="0" xfId="0" applyFont="1" applyAlignment="1" applyProtection="1">
      <alignment vertical="center"/>
      <protection locked="0"/>
    </xf>
    <xf numFmtId="0" fontId="76" fillId="0" borderId="0" xfId="0" applyFont="1" applyAlignment="1" applyProtection="1">
      <alignment vertical="center"/>
      <protection locked="0"/>
    </xf>
    <xf numFmtId="0" fontId="76" fillId="0" borderId="0" xfId="0" applyFont="1" applyAlignment="1" applyProtection="1">
      <alignment horizontal="center" vertical="center"/>
      <protection locked="0"/>
    </xf>
    <xf numFmtId="0" fontId="77" fillId="0" borderId="0" xfId="0" applyFont="1" applyAlignment="1" applyProtection="1">
      <alignment horizontal="center" vertical="center"/>
      <protection locked="0"/>
    </xf>
    <xf numFmtId="0" fontId="75" fillId="0" borderId="27" xfId="0" applyFont="1" applyBorder="1" applyAlignment="1" applyProtection="1">
      <alignment vertical="center"/>
      <protection locked="0"/>
    </xf>
    <xf numFmtId="0" fontId="75" fillId="0" borderId="34" xfId="0" applyFont="1" applyBorder="1" applyAlignment="1" applyProtection="1">
      <alignment horizontal="center" vertical="center"/>
      <protection locked="0"/>
    </xf>
    <xf numFmtId="0" fontId="75" fillId="0" borderId="35" xfId="0" applyFont="1" applyBorder="1" applyAlignment="1" applyProtection="1">
      <alignment horizontal="center" vertical="center" shrinkToFit="1"/>
      <protection locked="0"/>
    </xf>
    <xf numFmtId="183" fontId="75" fillId="2" borderId="34" xfId="0" applyNumberFormat="1" applyFont="1" applyFill="1" applyBorder="1" applyAlignment="1" applyProtection="1">
      <alignment horizontal="center" vertical="center"/>
      <protection/>
    </xf>
    <xf numFmtId="184" fontId="75" fillId="0" borderId="30" xfId="0" applyNumberFormat="1" applyFont="1" applyBorder="1" applyAlignment="1" applyProtection="1">
      <alignment horizontal="center" vertical="center" shrinkToFit="1"/>
      <protection/>
    </xf>
    <xf numFmtId="184" fontId="75" fillId="0" borderId="36" xfId="0" applyNumberFormat="1" applyFont="1" applyBorder="1" applyAlignment="1" applyProtection="1">
      <alignment horizontal="center" vertical="center" shrinkToFit="1"/>
      <protection/>
    </xf>
    <xf numFmtId="0" fontId="75" fillId="0" borderId="37" xfId="0" applyFont="1" applyBorder="1" applyAlignment="1" applyProtection="1">
      <alignment horizontal="center" vertical="center" shrinkToFit="1"/>
      <protection locked="0"/>
    </xf>
    <xf numFmtId="0" fontId="75" fillId="0" borderId="12" xfId="0" applyFont="1" applyBorder="1" applyAlignment="1" applyProtection="1">
      <alignment horizontal="center" vertical="center"/>
      <protection locked="0"/>
    </xf>
    <xf numFmtId="0" fontId="75" fillId="0" borderId="27" xfId="0" applyFont="1" applyBorder="1" applyAlignment="1" applyProtection="1">
      <alignment horizontal="center" vertical="center"/>
      <protection locked="0"/>
    </xf>
    <xf numFmtId="0" fontId="75" fillId="0" borderId="28" xfId="0" applyFont="1" applyBorder="1" applyAlignment="1" applyProtection="1">
      <alignment horizontal="center" vertical="center" shrinkToFit="1"/>
      <protection locked="0"/>
    </xf>
    <xf numFmtId="178" fontId="75" fillId="0" borderId="12" xfId="0" applyNumberFormat="1" applyFont="1" applyBorder="1" applyAlignment="1" applyProtection="1">
      <alignment horizontal="center" vertical="center" shrinkToFit="1"/>
      <protection locked="0"/>
    </xf>
    <xf numFmtId="195" fontId="75" fillId="0" borderId="12" xfId="0" applyNumberFormat="1" applyFont="1" applyBorder="1" applyAlignment="1" applyProtection="1">
      <alignment horizontal="center" vertical="center" shrinkToFit="1"/>
      <protection locked="0"/>
    </xf>
    <xf numFmtId="176" fontId="75" fillId="0" borderId="12" xfId="0" applyNumberFormat="1" applyFont="1" applyBorder="1" applyAlignment="1" applyProtection="1">
      <alignment horizontal="center" vertical="center" shrinkToFit="1"/>
      <protection locked="0"/>
    </xf>
    <xf numFmtId="183" fontId="75" fillId="2" borderId="12" xfId="0" applyNumberFormat="1" applyFont="1" applyFill="1" applyBorder="1" applyAlignment="1" applyProtection="1">
      <alignment horizontal="center" vertical="center"/>
      <protection/>
    </xf>
    <xf numFmtId="184" fontId="75" fillId="0" borderId="27" xfId="0" applyNumberFormat="1" applyFont="1" applyBorder="1" applyAlignment="1" applyProtection="1">
      <alignment horizontal="center" vertical="center" shrinkToFit="1"/>
      <protection/>
    </xf>
    <xf numFmtId="184" fontId="75" fillId="0" borderId="29" xfId="0" applyNumberFormat="1" applyFont="1" applyBorder="1" applyAlignment="1" applyProtection="1">
      <alignment horizontal="center" vertical="center" shrinkToFit="1"/>
      <protection/>
    </xf>
    <xf numFmtId="0" fontId="75" fillId="0" borderId="38" xfId="0" applyFont="1" applyBorder="1" applyAlignment="1" applyProtection="1">
      <alignment horizontal="center" vertical="center" shrinkToFit="1"/>
      <protection locked="0"/>
    </xf>
    <xf numFmtId="0" fontId="75" fillId="0" borderId="39" xfId="0" applyFont="1" applyBorder="1" applyAlignment="1" applyProtection="1">
      <alignment horizontal="center" vertical="center"/>
      <protection locked="0"/>
    </xf>
    <xf numFmtId="184" fontId="75" fillId="0" borderId="31" xfId="0" applyNumberFormat="1" applyFont="1" applyBorder="1" applyAlignment="1" applyProtection="1">
      <alignment horizontal="center" vertical="center" shrinkToFit="1"/>
      <protection/>
    </xf>
    <xf numFmtId="0" fontId="75" fillId="0" borderId="22" xfId="0" applyFont="1" applyBorder="1" applyAlignment="1" applyProtection="1">
      <alignment horizontal="center" vertical="center" shrinkToFit="1"/>
      <protection locked="0"/>
    </xf>
    <xf numFmtId="195" fontId="75" fillId="0" borderId="0" xfId="0" applyNumberFormat="1" applyFont="1" applyAlignment="1" applyProtection="1">
      <alignment vertical="center"/>
      <protection locked="0"/>
    </xf>
    <xf numFmtId="0" fontId="75" fillId="0" borderId="0" xfId="0" applyFont="1" applyBorder="1" applyAlignment="1" applyProtection="1">
      <alignment horizontal="right" vertical="center"/>
      <protection locked="0"/>
    </xf>
    <xf numFmtId="180" fontId="78" fillId="0" borderId="0" xfId="90" applyNumberFormat="1" applyFont="1" applyBorder="1" applyAlignment="1" applyProtection="1">
      <alignment horizontal="center" vertical="center"/>
      <protection locked="0"/>
    </xf>
    <xf numFmtId="0" fontId="75" fillId="0" borderId="0" xfId="0" applyFont="1" applyBorder="1" applyAlignment="1" applyProtection="1">
      <alignment horizontal="left" vertical="center" shrinkToFit="1"/>
      <protection locked="0"/>
    </xf>
    <xf numFmtId="0" fontId="75" fillId="0" borderId="24" xfId="0" applyFont="1" applyBorder="1" applyAlignment="1" applyProtection="1">
      <alignment vertical="center"/>
      <protection locked="0"/>
    </xf>
    <xf numFmtId="0" fontId="1" fillId="0" borderId="38" xfId="0" applyFont="1" applyBorder="1" applyAlignment="1" applyProtection="1">
      <alignment horizontal="center" vertical="center" shrinkToFit="1"/>
      <protection locked="0"/>
    </xf>
    <xf numFmtId="0" fontId="75" fillId="0" borderId="40" xfId="0" applyFont="1" applyBorder="1" applyAlignment="1" applyProtection="1">
      <alignment horizontal="center" vertical="center" shrinkToFit="1"/>
      <protection locked="0"/>
    </xf>
    <xf numFmtId="0" fontId="75" fillId="0" borderId="41" xfId="0" applyFont="1" applyBorder="1" applyAlignment="1" applyProtection="1">
      <alignment horizontal="center" vertical="center"/>
      <protection locked="0"/>
    </xf>
    <xf numFmtId="0" fontId="75" fillId="0" borderId="12" xfId="0" applyFont="1" applyBorder="1" applyAlignment="1" applyProtection="1">
      <alignment horizontal="center" vertical="center" shrinkToFit="1"/>
      <protection locked="0"/>
    </xf>
    <xf numFmtId="0" fontId="75" fillId="0" borderId="42" xfId="0" applyFont="1" applyBorder="1" applyAlignment="1" applyProtection="1">
      <alignment horizontal="center" vertical="center"/>
      <protection locked="0"/>
    </xf>
    <xf numFmtId="178" fontId="79" fillId="0" borderId="31" xfId="0" applyNumberFormat="1" applyFont="1" applyBorder="1" applyAlignment="1" applyProtection="1">
      <alignment horizontal="center" vertical="center" shrinkToFit="1"/>
      <protection locked="0"/>
    </xf>
    <xf numFmtId="178" fontId="79" fillId="0" borderId="15" xfId="0" applyNumberFormat="1" applyFont="1" applyBorder="1" applyAlignment="1" applyProtection="1">
      <alignment horizontal="center" vertical="center" shrinkToFit="1"/>
      <protection locked="0"/>
    </xf>
    <xf numFmtId="0" fontId="79" fillId="0" borderId="15" xfId="0" applyFont="1" applyBorder="1" applyAlignment="1" applyProtection="1">
      <alignment horizontal="center" vertical="center" shrinkToFit="1"/>
      <protection locked="0"/>
    </xf>
    <xf numFmtId="0" fontId="79" fillId="0" borderId="31" xfId="0" applyFont="1" applyBorder="1" applyAlignment="1" applyProtection="1">
      <alignment horizontal="center" vertical="center"/>
      <protection locked="0"/>
    </xf>
    <xf numFmtId="178" fontId="79" fillId="0" borderId="35" xfId="0" applyNumberFormat="1" applyFont="1" applyBorder="1" applyAlignment="1" applyProtection="1">
      <alignment horizontal="center" vertical="center" shrinkToFit="1"/>
      <protection locked="0"/>
    </xf>
    <xf numFmtId="0" fontId="79" fillId="0" borderId="35" xfId="0" applyFont="1" applyBorder="1" applyAlignment="1" applyProtection="1">
      <alignment horizontal="center" vertical="center" shrinkToFit="1"/>
      <protection locked="0"/>
    </xf>
    <xf numFmtId="0" fontId="79" fillId="0" borderId="30" xfId="0" applyFont="1" applyBorder="1" applyAlignment="1" applyProtection="1">
      <alignment horizontal="center" vertical="center"/>
      <protection locked="0"/>
    </xf>
    <xf numFmtId="195" fontId="79" fillId="0" borderId="35" xfId="0" applyNumberFormat="1" applyFont="1" applyBorder="1" applyAlignment="1" applyProtection="1">
      <alignment horizontal="center" vertical="center" shrinkToFit="1"/>
      <protection locked="0"/>
    </xf>
    <xf numFmtId="176" fontId="79" fillId="0" borderId="35" xfId="0" applyNumberFormat="1" applyFont="1" applyBorder="1" applyAlignment="1" applyProtection="1">
      <alignment horizontal="center" vertical="center" shrinkToFit="1"/>
      <protection locked="0"/>
    </xf>
    <xf numFmtId="195" fontId="79" fillId="0" borderId="15" xfId="0" applyNumberFormat="1" applyFont="1" applyBorder="1" applyAlignment="1" applyProtection="1">
      <alignment horizontal="center" vertical="center" shrinkToFit="1"/>
      <protection locked="0"/>
    </xf>
    <xf numFmtId="176" fontId="79" fillId="0" borderId="15" xfId="0" applyNumberFormat="1" applyFont="1" applyBorder="1" applyAlignment="1" applyProtection="1">
      <alignment horizontal="center" vertical="center" shrinkToFit="1"/>
      <protection locked="0"/>
    </xf>
    <xf numFmtId="0" fontId="79" fillId="0" borderId="40" xfId="0" applyFont="1" applyBorder="1" applyAlignment="1" applyProtection="1">
      <alignment horizontal="center" vertical="center" shrinkToFit="1"/>
      <protection locked="0"/>
    </xf>
    <xf numFmtId="0" fontId="75" fillId="0" borderId="15" xfId="0" applyFont="1" applyBorder="1" applyAlignment="1" applyProtection="1">
      <alignment horizontal="center" vertical="center" shrinkToFit="1"/>
      <protection locked="0"/>
    </xf>
    <xf numFmtId="0" fontId="75" fillId="0" borderId="43" xfId="0" applyFont="1" applyBorder="1" applyAlignment="1" applyProtection="1">
      <alignment horizontal="center" vertical="center"/>
      <protection locked="0"/>
    </xf>
    <xf numFmtId="178" fontId="79" fillId="0" borderId="40" xfId="0" applyNumberFormat="1" applyFont="1" applyBorder="1" applyAlignment="1" applyProtection="1">
      <alignment horizontal="center" vertical="center" shrinkToFit="1"/>
      <protection locked="0"/>
    </xf>
    <xf numFmtId="178" fontId="79" fillId="0" borderId="40" xfId="0" applyNumberFormat="1" applyFont="1" applyBorder="1" applyAlignment="1" applyProtection="1">
      <alignment horizontal="center" vertical="center"/>
      <protection locked="0"/>
    </xf>
    <xf numFmtId="0" fontId="75" fillId="0" borderId="20" xfId="0" applyFont="1" applyBorder="1" applyAlignment="1" applyProtection="1">
      <alignment vertical="center"/>
      <protection locked="0"/>
    </xf>
    <xf numFmtId="0" fontId="75" fillId="0" borderId="0" xfId="0" applyFont="1" applyAlignment="1" applyProtection="1">
      <alignment vertical="center"/>
      <protection locked="0"/>
    </xf>
    <xf numFmtId="0" fontId="76" fillId="0" borderId="0" xfId="0" applyFont="1" applyAlignment="1" applyProtection="1">
      <alignment vertical="center"/>
      <protection locked="0"/>
    </xf>
    <xf numFmtId="0" fontId="76" fillId="0" borderId="2" xfId="0" applyFont="1" applyBorder="1" applyAlignment="1" applyProtection="1">
      <alignment vertical="center"/>
      <protection locked="0"/>
    </xf>
    <xf numFmtId="0" fontId="76" fillId="0" borderId="0" xfId="0" applyFont="1" applyAlignment="1" applyProtection="1">
      <alignment horizontal="center" vertical="center"/>
      <protection locked="0"/>
    </xf>
    <xf numFmtId="0" fontId="75" fillId="0" borderId="27" xfId="0" applyFont="1" applyBorder="1" applyAlignment="1" applyProtection="1">
      <alignment horizontal="center" vertical="center"/>
      <protection locked="0"/>
    </xf>
    <xf numFmtId="183" fontId="75" fillId="2" borderId="12" xfId="0" applyNumberFormat="1" applyFont="1" applyFill="1" applyBorder="1" applyAlignment="1" applyProtection="1">
      <alignment horizontal="center" vertical="center"/>
      <protection/>
    </xf>
    <xf numFmtId="184" fontId="75" fillId="0" borderId="27" xfId="0" applyNumberFormat="1" applyFont="1" applyBorder="1" applyAlignment="1" applyProtection="1">
      <alignment horizontal="center" vertical="center" shrinkToFit="1"/>
      <protection/>
    </xf>
    <xf numFmtId="0" fontId="75" fillId="0" borderId="38" xfId="0" applyFont="1" applyBorder="1" applyAlignment="1" applyProtection="1">
      <alignment horizontal="center" vertical="center" shrinkToFit="1"/>
      <protection locked="0"/>
    </xf>
    <xf numFmtId="0" fontId="75" fillId="0" borderId="44" xfId="0" applyFont="1" applyBorder="1" applyAlignment="1" applyProtection="1">
      <alignment horizontal="center" vertical="center" shrinkToFit="1"/>
      <protection locked="0"/>
    </xf>
    <xf numFmtId="0" fontId="75" fillId="0" borderId="0" xfId="0" applyFont="1" applyBorder="1" applyAlignment="1" applyProtection="1">
      <alignment horizontal="right" vertical="center"/>
      <protection locked="0"/>
    </xf>
    <xf numFmtId="180" fontId="78" fillId="0" borderId="0" xfId="90" applyNumberFormat="1" applyFont="1" applyBorder="1" applyAlignment="1" applyProtection="1">
      <alignment horizontal="center" vertical="center"/>
      <protection locked="0"/>
    </xf>
    <xf numFmtId="0" fontId="75" fillId="0" borderId="0" xfId="0" applyFont="1" applyBorder="1" applyAlignment="1" applyProtection="1">
      <alignment horizontal="left" vertical="center" shrinkToFit="1"/>
      <protection locked="0"/>
    </xf>
    <xf numFmtId="0" fontId="75" fillId="0" borderId="24" xfId="0" applyFont="1" applyBorder="1" applyAlignment="1" applyProtection="1">
      <alignment vertical="center"/>
      <protection locked="0"/>
    </xf>
    <xf numFmtId="178" fontId="79" fillId="0" borderId="15" xfId="0" applyNumberFormat="1" applyFont="1" applyBorder="1" applyAlignment="1" applyProtection="1">
      <alignment horizontal="center" vertical="center" shrinkToFit="1"/>
      <protection locked="0"/>
    </xf>
    <xf numFmtId="178" fontId="79" fillId="0" borderId="35" xfId="0" applyNumberFormat="1" applyFont="1" applyBorder="1" applyAlignment="1" applyProtection="1">
      <alignment horizontal="center" vertical="center" shrinkToFit="1"/>
      <protection locked="0"/>
    </xf>
    <xf numFmtId="0" fontId="79" fillId="0" borderId="30" xfId="0" applyFont="1" applyBorder="1" applyAlignment="1" applyProtection="1">
      <alignment horizontal="center" vertical="center"/>
      <protection locked="0"/>
    </xf>
    <xf numFmtId="176" fontId="79" fillId="0" borderId="35" xfId="0" applyNumberFormat="1" applyFont="1" applyBorder="1" applyAlignment="1" applyProtection="1">
      <alignment horizontal="center" vertical="center" shrinkToFit="1"/>
      <protection locked="0"/>
    </xf>
    <xf numFmtId="195" fontId="79" fillId="0" borderId="15" xfId="0" applyNumberFormat="1" applyFont="1" applyBorder="1" applyAlignment="1" applyProtection="1">
      <alignment horizontal="center" vertical="center" shrinkToFit="1"/>
      <protection locked="0"/>
    </xf>
    <xf numFmtId="176" fontId="79" fillId="0" borderId="15" xfId="0" applyNumberFormat="1" applyFont="1" applyBorder="1" applyAlignment="1" applyProtection="1">
      <alignment horizontal="center" vertical="center" shrinkToFit="1"/>
      <protection locked="0"/>
    </xf>
    <xf numFmtId="183" fontId="75" fillId="2" borderId="40" xfId="0" applyNumberFormat="1" applyFont="1" applyFill="1" applyBorder="1" applyAlignment="1" applyProtection="1">
      <alignment horizontal="center" vertical="center"/>
      <protection/>
    </xf>
    <xf numFmtId="195" fontId="79" fillId="0" borderId="35" xfId="0" applyNumberFormat="1" applyFont="1" applyBorder="1" applyAlignment="1" applyProtection="1">
      <alignment horizontal="center" vertical="center" shrinkToFit="1"/>
      <protection locked="0"/>
    </xf>
    <xf numFmtId="178" fontId="79" fillId="0" borderId="40" xfId="0" applyNumberFormat="1" applyFont="1" applyBorder="1" applyAlignment="1" applyProtection="1">
      <alignment horizontal="center" vertical="center" shrinkToFit="1"/>
      <protection locked="0"/>
    </xf>
    <xf numFmtId="178" fontId="79" fillId="0" borderId="40" xfId="0" applyNumberFormat="1" applyFont="1" applyBorder="1" applyAlignment="1" applyProtection="1">
      <alignment horizontal="center" vertical="center"/>
      <protection locked="0"/>
    </xf>
    <xf numFmtId="0" fontId="79" fillId="0" borderId="15" xfId="0" applyFont="1" applyBorder="1" applyAlignment="1" applyProtection="1">
      <alignment horizontal="center" vertical="center"/>
      <protection locked="0"/>
    </xf>
    <xf numFmtId="195" fontId="79" fillId="0" borderId="15" xfId="0" applyNumberFormat="1" applyFont="1" applyBorder="1" applyAlignment="1" applyProtection="1">
      <alignment horizontal="center" vertical="center"/>
      <protection locked="0"/>
    </xf>
    <xf numFmtId="178" fontId="79" fillId="0" borderId="12" xfId="0" applyNumberFormat="1" applyFont="1" applyBorder="1" applyAlignment="1" applyProtection="1">
      <alignment horizontal="center" vertical="center" shrinkToFit="1"/>
      <protection locked="0"/>
    </xf>
    <xf numFmtId="0" fontId="56" fillId="0" borderId="31"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locked="0"/>
    </xf>
    <xf numFmtId="0" fontId="0" fillId="0" borderId="32"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80" fillId="0" borderId="0" xfId="0" applyFont="1" applyAlignment="1" applyProtection="1">
      <alignment vertical="center"/>
      <protection/>
    </xf>
    <xf numFmtId="177" fontId="81" fillId="0" borderId="0" xfId="0" applyNumberFormat="1" applyFont="1" applyBorder="1" applyAlignment="1" applyProtection="1">
      <alignment vertical="center" shrinkToFit="1"/>
      <protection locked="0"/>
    </xf>
    <xf numFmtId="0" fontId="71" fillId="0" borderId="0" xfId="0" applyFont="1" applyFill="1" applyBorder="1" applyAlignment="1" applyProtection="1">
      <alignment vertical="center"/>
      <protection/>
    </xf>
    <xf numFmtId="0" fontId="67" fillId="0" borderId="2" xfId="0" applyFont="1" applyBorder="1" applyAlignment="1" applyProtection="1">
      <alignment horizontal="right" vertical="center"/>
      <protection/>
    </xf>
    <xf numFmtId="179" fontId="75" fillId="34" borderId="27" xfId="0" applyNumberFormat="1" applyFont="1" applyFill="1" applyBorder="1" applyAlignment="1" applyProtection="1">
      <alignment horizontal="center" vertical="center"/>
      <protection/>
    </xf>
    <xf numFmtId="179" fontId="75" fillId="34" borderId="29" xfId="0" applyNumberFormat="1" applyFont="1" applyFill="1" applyBorder="1" applyAlignment="1" applyProtection="1">
      <alignment horizontal="center" vertical="center"/>
      <protection/>
    </xf>
    <xf numFmtId="0" fontId="75" fillId="0" borderId="31" xfId="0" applyFont="1" applyBorder="1" applyAlignment="1" applyProtection="1">
      <alignment horizontal="center" vertical="center" shrinkToFit="1"/>
      <protection locked="0"/>
    </xf>
    <xf numFmtId="179" fontId="75" fillId="34" borderId="45" xfId="0" applyNumberFormat="1" applyFont="1" applyFill="1" applyBorder="1" applyAlignment="1" applyProtection="1">
      <alignment horizontal="center" vertical="center"/>
      <protection/>
    </xf>
    <xf numFmtId="179" fontId="75" fillId="34" borderId="46" xfId="0" applyNumberFormat="1" applyFont="1" applyFill="1" applyBorder="1" applyAlignment="1" applyProtection="1">
      <alignment horizontal="center" vertical="center"/>
      <protection/>
    </xf>
    <xf numFmtId="0" fontId="75" fillId="0" borderId="33" xfId="0" applyFont="1" applyBorder="1" applyAlignment="1" applyProtection="1">
      <alignment horizontal="center" vertical="center"/>
      <protection locked="0"/>
    </xf>
    <xf numFmtId="0" fontId="75" fillId="0" borderId="31" xfId="0" applyFont="1" applyBorder="1" applyAlignment="1" applyProtection="1">
      <alignment horizontal="center" vertical="center"/>
      <protection locked="0"/>
    </xf>
    <xf numFmtId="0" fontId="79" fillId="0" borderId="31" xfId="0" applyFont="1" applyBorder="1" applyAlignment="1" applyProtection="1">
      <alignment horizontal="center" vertical="center" shrinkToFit="1"/>
      <protection locked="0"/>
    </xf>
    <xf numFmtId="0" fontId="75" fillId="0" borderId="27" xfId="0" applyFont="1" applyBorder="1" applyAlignment="1" applyProtection="1">
      <alignment horizontal="center" vertical="center" shrinkToFit="1"/>
      <protection locked="0"/>
    </xf>
    <xf numFmtId="0" fontId="75" fillId="2" borderId="47" xfId="0" applyFont="1" applyFill="1" applyBorder="1" applyAlignment="1" applyProtection="1">
      <alignment vertical="center"/>
      <protection locked="0"/>
    </xf>
    <xf numFmtId="0" fontId="75" fillId="2" borderId="48" xfId="0" applyFont="1" applyFill="1" applyBorder="1" applyAlignment="1" applyProtection="1">
      <alignment vertical="center"/>
      <protection locked="0"/>
    </xf>
    <xf numFmtId="0" fontId="75" fillId="0" borderId="0" xfId="0" applyFont="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32" xfId="0" applyFont="1" applyBorder="1" applyAlignment="1" applyProtection="1">
      <alignment vertical="center"/>
      <protection locked="0"/>
    </xf>
    <xf numFmtId="0" fontId="78" fillId="2" borderId="33" xfId="0" applyFont="1" applyFill="1" applyBorder="1" applyAlignment="1" applyProtection="1">
      <alignment horizontal="center" vertical="center" shrinkToFit="1"/>
      <protection locked="0"/>
    </xf>
    <xf numFmtId="183" fontId="75" fillId="2" borderId="30" xfId="0" applyNumberFormat="1" applyFont="1" applyFill="1" applyBorder="1" applyAlignment="1" applyProtection="1">
      <alignment horizontal="center" vertical="center"/>
      <protection/>
    </xf>
    <xf numFmtId="183" fontId="75" fillId="2" borderId="27" xfId="0" applyNumberFormat="1" applyFont="1" applyFill="1" applyBorder="1" applyAlignment="1" applyProtection="1">
      <alignment horizontal="center" vertical="center"/>
      <protection/>
    </xf>
    <xf numFmtId="183" fontId="75" fillId="2" borderId="31" xfId="0" applyNumberFormat="1" applyFont="1" applyFill="1" applyBorder="1" applyAlignment="1" applyProtection="1">
      <alignment horizontal="center" vertical="center"/>
      <protection/>
    </xf>
    <xf numFmtId="183" fontId="75" fillId="2" borderId="29" xfId="0" applyNumberFormat="1" applyFont="1" applyFill="1" applyBorder="1" applyAlignment="1" applyProtection="1">
      <alignment horizontal="center" vertical="center"/>
      <protection/>
    </xf>
    <xf numFmtId="0" fontId="75" fillId="0" borderId="49" xfId="0" applyFont="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8" fillId="2" borderId="39" xfId="0" applyFont="1" applyFill="1" applyBorder="1" applyAlignment="1" applyProtection="1">
      <alignment horizontal="center" vertical="center" shrinkToFit="1"/>
      <protection locked="0"/>
    </xf>
    <xf numFmtId="183" fontId="75" fillId="0" borderId="30" xfId="0" applyNumberFormat="1" applyFont="1" applyBorder="1" applyAlignment="1" applyProtection="1">
      <alignment horizontal="center" vertical="center" shrinkToFit="1"/>
      <protection/>
    </xf>
    <xf numFmtId="183" fontId="75" fillId="0" borderId="27" xfId="0" applyNumberFormat="1" applyFont="1" applyBorder="1" applyAlignment="1" applyProtection="1">
      <alignment horizontal="center" vertical="center" shrinkToFit="1"/>
      <protection/>
    </xf>
    <xf numFmtId="183" fontId="75" fillId="0" borderId="31" xfId="0" applyNumberFormat="1" applyFont="1" applyBorder="1" applyAlignment="1" applyProtection="1">
      <alignment horizontal="center" vertical="center" shrinkToFit="1"/>
      <protection/>
    </xf>
    <xf numFmtId="179" fontId="75" fillId="34" borderId="50" xfId="0" applyNumberFormat="1" applyFont="1" applyFill="1" applyBorder="1" applyAlignment="1" applyProtection="1">
      <alignment horizontal="center" vertical="center"/>
      <protection/>
    </xf>
    <xf numFmtId="179" fontId="75" fillId="34" borderId="24" xfId="0" applyNumberFormat="1" applyFont="1" applyFill="1" applyBorder="1" applyAlignment="1" applyProtection="1">
      <alignment horizontal="center" vertical="center"/>
      <protection/>
    </xf>
    <xf numFmtId="0" fontId="75" fillId="0" borderId="25" xfId="0" applyFont="1" applyBorder="1" applyAlignment="1" applyProtection="1">
      <alignment horizontal="center" vertical="center" shrinkToFit="1"/>
      <protection locked="0"/>
    </xf>
    <xf numFmtId="179" fontId="75" fillId="34" borderId="13" xfId="0" applyNumberFormat="1" applyFont="1" applyFill="1" applyBorder="1" applyAlignment="1" applyProtection="1">
      <alignment horizontal="center" vertical="center"/>
      <protection/>
    </xf>
    <xf numFmtId="179" fontId="75" fillId="2" borderId="51" xfId="0" applyNumberFormat="1" applyFont="1" applyFill="1" applyBorder="1" applyAlignment="1" applyProtection="1">
      <alignment horizontal="center" vertical="center"/>
      <protection/>
    </xf>
    <xf numFmtId="179" fontId="75" fillId="2" borderId="13" xfId="0" applyNumberFormat="1" applyFont="1" applyFill="1" applyBorder="1" applyAlignment="1" applyProtection="1">
      <alignment horizontal="center" vertical="center"/>
      <protection/>
    </xf>
    <xf numFmtId="179" fontId="75" fillId="2" borderId="12" xfId="0" applyNumberFormat="1" applyFont="1" applyFill="1" applyBorder="1" applyAlignment="1" applyProtection="1">
      <alignment horizontal="center" vertical="center"/>
      <protection/>
    </xf>
    <xf numFmtId="179" fontId="75" fillId="2" borderId="27" xfId="0" applyNumberFormat="1" applyFont="1" applyFill="1" applyBorder="1" applyAlignment="1" applyProtection="1">
      <alignment horizontal="center" vertical="center"/>
      <protection/>
    </xf>
    <xf numFmtId="179" fontId="75" fillId="34" borderId="12" xfId="0" applyNumberFormat="1" applyFont="1" applyFill="1" applyBorder="1" applyAlignment="1" applyProtection="1">
      <alignment horizontal="center" vertical="center"/>
      <protection/>
    </xf>
    <xf numFmtId="179" fontId="75" fillId="0" borderId="27" xfId="0" applyNumberFormat="1" applyFont="1" applyFill="1" applyBorder="1" applyAlignment="1" applyProtection="1">
      <alignment horizontal="center" vertical="center"/>
      <protection/>
    </xf>
    <xf numFmtId="9" fontId="78" fillId="35" borderId="52" xfId="90" applyNumberFormat="1" applyFont="1" applyFill="1" applyBorder="1" applyAlignment="1" applyProtection="1">
      <alignment horizontal="center" vertical="center"/>
      <protection/>
    </xf>
    <xf numFmtId="0" fontId="75" fillId="0" borderId="12" xfId="0" applyFont="1" applyBorder="1" applyAlignment="1" applyProtection="1">
      <alignment vertical="center"/>
      <protection locked="0"/>
    </xf>
    <xf numFmtId="179" fontId="75" fillId="2" borderId="27" xfId="0" applyNumberFormat="1" applyFont="1" applyFill="1" applyBorder="1" applyAlignment="1" applyProtection="1">
      <alignment vertical="center"/>
      <protection/>
    </xf>
    <xf numFmtId="179" fontId="75" fillId="2" borderId="12" xfId="0" applyNumberFormat="1" applyFont="1" applyFill="1" applyBorder="1" applyAlignment="1" applyProtection="1">
      <alignment vertical="center"/>
      <protection/>
    </xf>
    <xf numFmtId="179" fontId="75" fillId="0" borderId="28" xfId="0" applyNumberFormat="1" applyFont="1" applyFill="1" applyBorder="1" applyAlignment="1" applyProtection="1">
      <alignment vertical="center"/>
      <protection/>
    </xf>
    <xf numFmtId="0" fontId="75" fillId="0" borderId="53" xfId="0" applyFont="1" applyBorder="1" applyAlignment="1" applyProtection="1">
      <alignment horizontal="center" vertical="center"/>
      <protection locked="0"/>
    </xf>
    <xf numFmtId="0" fontId="79" fillId="0" borderId="34" xfId="0" applyFont="1" applyBorder="1" applyAlignment="1" applyProtection="1">
      <alignment horizontal="center" vertical="center" shrinkToFit="1"/>
      <protection locked="0"/>
    </xf>
    <xf numFmtId="0" fontId="79" fillId="0" borderId="30" xfId="0" applyFont="1" applyBorder="1" applyAlignment="1" applyProtection="1">
      <alignment horizontal="center" vertical="center" shrinkToFit="1"/>
      <protection locked="0"/>
    </xf>
    <xf numFmtId="0" fontId="78" fillId="2" borderId="52" xfId="0" applyFont="1" applyFill="1" applyBorder="1" applyAlignment="1" applyProtection="1">
      <alignment horizontal="center" vertical="center" shrinkToFit="1"/>
      <protection locked="0"/>
    </xf>
    <xf numFmtId="0" fontId="78" fillId="2" borderId="54" xfId="0" applyFont="1" applyFill="1" applyBorder="1" applyAlignment="1" applyProtection="1">
      <alignment horizontal="center" vertical="center" shrinkToFit="1"/>
      <protection locked="0"/>
    </xf>
    <xf numFmtId="0" fontId="75" fillId="0" borderId="52" xfId="0" applyFont="1" applyFill="1" applyBorder="1" applyAlignment="1" applyProtection="1">
      <alignment horizontal="center" vertical="center" shrinkToFit="1"/>
      <protection locked="0"/>
    </xf>
    <xf numFmtId="195" fontId="79" fillId="0" borderId="12" xfId="0" applyNumberFormat="1" applyFont="1" applyBorder="1" applyAlignment="1" applyProtection="1">
      <alignment horizontal="center" vertical="center" shrinkToFit="1"/>
      <protection locked="0"/>
    </xf>
    <xf numFmtId="184" fontId="75" fillId="0" borderId="34" xfId="0" applyNumberFormat="1" applyFont="1" applyBorder="1" applyAlignment="1" applyProtection="1">
      <alignment horizontal="center" vertical="center" shrinkToFit="1"/>
      <protection/>
    </xf>
    <xf numFmtId="184" fontId="75" fillId="0" borderId="12" xfId="0" applyNumberFormat="1" applyFont="1" applyBorder="1" applyAlignment="1" applyProtection="1">
      <alignment horizontal="center" vertical="center" shrinkToFit="1"/>
      <protection/>
    </xf>
    <xf numFmtId="179" fontId="75" fillId="2" borderId="52" xfId="0" applyNumberFormat="1" applyFont="1" applyFill="1" applyBorder="1" applyAlignment="1" applyProtection="1">
      <alignment horizontal="center" vertical="center"/>
      <protection/>
    </xf>
    <xf numFmtId="179" fontId="75" fillId="2" borderId="45" xfId="0" applyNumberFormat="1" applyFont="1" applyFill="1" applyBorder="1" applyAlignment="1" applyProtection="1">
      <alignment horizontal="center" vertical="center"/>
      <protection/>
    </xf>
    <xf numFmtId="179" fontId="75" fillId="0" borderId="52" xfId="0" applyNumberFormat="1" applyFont="1" applyFill="1" applyBorder="1" applyAlignment="1" applyProtection="1">
      <alignment horizontal="center" vertical="center"/>
      <protection/>
    </xf>
    <xf numFmtId="0" fontId="69"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70" fillId="0" borderId="29" xfId="0" applyFont="1" applyBorder="1" applyAlignment="1" applyProtection="1">
      <alignment horizontal="center" vertical="center"/>
      <protection/>
    </xf>
    <xf numFmtId="0" fontId="0" fillId="0" borderId="2" xfId="0" applyFont="1" applyBorder="1" applyAlignment="1" applyProtection="1">
      <alignment vertical="center"/>
      <protection/>
    </xf>
    <xf numFmtId="0" fontId="0" fillId="0" borderId="0" xfId="0" applyFont="1" applyFill="1" applyBorder="1" applyAlignment="1" applyProtection="1">
      <alignment vertical="center"/>
      <protection/>
    </xf>
    <xf numFmtId="0" fontId="82" fillId="0" borderId="0" xfId="0" applyFont="1" applyAlignment="1" applyProtection="1">
      <alignment vertical="center"/>
      <protection locked="0"/>
    </xf>
    <xf numFmtId="0" fontId="82" fillId="2" borderId="47"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0" fontId="75" fillId="2" borderId="55" xfId="0" applyFont="1" applyFill="1" applyBorder="1" applyAlignment="1" applyProtection="1">
      <alignment vertical="center"/>
      <protection locked="0"/>
    </xf>
    <xf numFmtId="0" fontId="75" fillId="0" borderId="56" xfId="0" applyFont="1" applyFill="1" applyBorder="1" applyAlignment="1" applyProtection="1">
      <alignment vertical="center"/>
      <protection locked="0"/>
    </xf>
    <xf numFmtId="0" fontId="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75" fillId="0" borderId="0" xfId="0" applyFont="1" applyBorder="1" applyAlignment="1" applyProtection="1">
      <alignment vertical="center"/>
      <protection locked="0"/>
    </xf>
    <xf numFmtId="0" fontId="82" fillId="0" borderId="0" xfId="0" applyFont="1" applyBorder="1" applyAlignment="1" applyProtection="1">
      <alignment vertical="center"/>
      <protection locked="0"/>
    </xf>
    <xf numFmtId="0" fontId="75" fillId="0" borderId="0" xfId="0" applyFont="1" applyAlignment="1" applyProtection="1">
      <alignment vertical="center"/>
      <protection locked="0"/>
    </xf>
    <xf numFmtId="0" fontId="75" fillId="0" borderId="27" xfId="0" applyFont="1" applyBorder="1" applyAlignment="1" applyProtection="1">
      <alignment vertical="center"/>
      <protection locked="0"/>
    </xf>
    <xf numFmtId="183" fontId="75" fillId="2" borderId="34" xfId="0" applyNumberFormat="1" applyFont="1" applyFill="1" applyBorder="1" applyAlignment="1" applyProtection="1">
      <alignment horizontal="center" vertical="center"/>
      <protection/>
    </xf>
    <xf numFmtId="184" fontId="75" fillId="0" borderId="30" xfId="0" applyNumberFormat="1" applyFont="1" applyBorder="1" applyAlignment="1" applyProtection="1">
      <alignment horizontal="center" vertical="center" shrinkToFit="1"/>
      <protection/>
    </xf>
    <xf numFmtId="184" fontId="75" fillId="0" borderId="36" xfId="0" applyNumberFormat="1" applyFont="1" applyBorder="1" applyAlignment="1" applyProtection="1">
      <alignment horizontal="center" vertical="center" shrinkToFit="1"/>
      <protection/>
    </xf>
    <xf numFmtId="0" fontId="75" fillId="0" borderId="37" xfId="0" applyFont="1" applyBorder="1" applyAlignment="1" applyProtection="1">
      <alignment horizontal="center" vertical="center" shrinkToFit="1"/>
      <protection locked="0"/>
    </xf>
    <xf numFmtId="0" fontId="75" fillId="0" borderId="28" xfId="0" applyFont="1" applyBorder="1" applyAlignment="1" applyProtection="1">
      <alignment horizontal="center" vertical="center" shrinkToFit="1"/>
      <protection locked="0"/>
    </xf>
    <xf numFmtId="183" fontId="75" fillId="2" borderId="12" xfId="0" applyNumberFormat="1" applyFont="1" applyFill="1" applyBorder="1" applyAlignment="1" applyProtection="1">
      <alignment horizontal="center" vertical="center"/>
      <protection/>
    </xf>
    <xf numFmtId="184" fontId="75" fillId="0" borderId="27" xfId="0" applyNumberFormat="1" applyFont="1" applyBorder="1" applyAlignment="1" applyProtection="1">
      <alignment horizontal="center" vertical="center" shrinkToFit="1"/>
      <protection/>
    </xf>
    <xf numFmtId="184" fontId="75" fillId="0" borderId="29" xfId="0" applyNumberFormat="1" applyFont="1" applyBorder="1" applyAlignment="1" applyProtection="1">
      <alignment horizontal="center" vertical="center" shrinkToFit="1"/>
      <protection/>
    </xf>
    <xf numFmtId="0" fontId="75" fillId="0" borderId="38" xfId="0" applyFont="1" applyBorder="1" applyAlignment="1" applyProtection="1">
      <alignment horizontal="center" vertical="center" shrinkToFit="1"/>
      <protection locked="0"/>
    </xf>
    <xf numFmtId="195" fontId="75" fillId="0" borderId="0" xfId="0" applyNumberFormat="1" applyFont="1" applyAlignment="1" applyProtection="1">
      <alignment vertical="center"/>
      <protection locked="0"/>
    </xf>
    <xf numFmtId="0" fontId="75" fillId="0" borderId="0" xfId="0" applyFont="1" applyBorder="1" applyAlignment="1" applyProtection="1">
      <alignment horizontal="right" vertical="center"/>
      <protection locked="0"/>
    </xf>
    <xf numFmtId="0" fontId="75" fillId="0" borderId="0" xfId="0" applyFont="1" applyBorder="1" applyAlignment="1" applyProtection="1">
      <alignment vertical="center"/>
      <protection locked="0"/>
    </xf>
    <xf numFmtId="0" fontId="75" fillId="0" borderId="41" xfId="0" applyFont="1" applyBorder="1" applyAlignment="1" applyProtection="1">
      <alignment horizontal="center" vertical="center"/>
      <protection locked="0"/>
    </xf>
    <xf numFmtId="0" fontId="75" fillId="0" borderId="42" xfId="0" applyFont="1" applyBorder="1" applyAlignment="1" applyProtection="1">
      <alignment horizontal="center" vertical="center"/>
      <protection locked="0"/>
    </xf>
    <xf numFmtId="0" fontId="75" fillId="0" borderId="20" xfId="0" applyFont="1" applyBorder="1" applyAlignment="1" applyProtection="1">
      <alignment vertical="center"/>
      <protection locked="0"/>
    </xf>
    <xf numFmtId="178" fontId="79" fillId="0" borderId="31" xfId="0" applyNumberFormat="1" applyFont="1" applyBorder="1" applyAlignment="1" applyProtection="1">
      <alignment horizontal="center" vertical="center" shrinkToFit="1"/>
      <protection locked="0"/>
    </xf>
    <xf numFmtId="195" fontId="79" fillId="0" borderId="15" xfId="0" applyNumberFormat="1" applyFont="1" applyBorder="1" applyAlignment="1" applyProtection="1">
      <alignment horizontal="center" vertical="center" shrinkToFit="1"/>
      <protection locked="0"/>
    </xf>
    <xf numFmtId="176" fontId="79" fillId="0" borderId="15" xfId="0" applyNumberFormat="1" applyFont="1" applyBorder="1" applyAlignment="1" applyProtection="1">
      <alignment horizontal="center" vertical="center" shrinkToFit="1"/>
      <protection locked="0"/>
    </xf>
    <xf numFmtId="0" fontId="79" fillId="0" borderId="40" xfId="0" applyFont="1" applyBorder="1" applyAlignment="1" applyProtection="1">
      <alignment horizontal="center" vertical="center" shrinkToFit="1"/>
      <protection locked="0"/>
    </xf>
    <xf numFmtId="178" fontId="79" fillId="0" borderId="40" xfId="0" applyNumberFormat="1" applyFont="1" applyBorder="1" applyAlignment="1" applyProtection="1">
      <alignment horizontal="center" vertical="center" shrinkToFit="1"/>
      <protection locked="0"/>
    </xf>
    <xf numFmtId="0" fontId="79" fillId="0" borderId="31" xfId="0" applyFont="1" applyBorder="1" applyAlignment="1" applyProtection="1">
      <alignment horizontal="center" vertical="center"/>
      <protection locked="0"/>
    </xf>
    <xf numFmtId="0" fontId="75" fillId="0" borderId="15" xfId="0" applyFont="1" applyBorder="1" applyAlignment="1" applyProtection="1">
      <alignment horizontal="center" vertical="center" shrinkToFit="1"/>
      <protection locked="0"/>
    </xf>
    <xf numFmtId="178" fontId="79" fillId="0" borderId="40" xfId="0" applyNumberFormat="1" applyFont="1" applyBorder="1" applyAlignment="1" applyProtection="1">
      <alignment horizontal="center" vertical="center"/>
      <protection locked="0"/>
    </xf>
    <xf numFmtId="0" fontId="79" fillId="0" borderId="15" xfId="0" applyFont="1" applyBorder="1" applyAlignment="1" applyProtection="1">
      <alignment horizontal="center" vertical="center"/>
      <protection locked="0"/>
    </xf>
    <xf numFmtId="195" fontId="79" fillId="0" borderId="15" xfId="0" applyNumberFormat="1" applyFont="1" applyBorder="1" applyAlignment="1" applyProtection="1">
      <alignment horizontal="center" vertical="center"/>
      <protection locked="0"/>
    </xf>
    <xf numFmtId="0" fontId="75" fillId="0" borderId="18" xfId="0" applyFont="1" applyBorder="1" applyAlignment="1" applyProtection="1">
      <alignment vertical="center"/>
      <protection locked="0"/>
    </xf>
    <xf numFmtId="0" fontId="75" fillId="0" borderId="50" xfId="0" applyFont="1" applyFill="1" applyBorder="1" applyAlignment="1" applyProtection="1">
      <alignment horizontal="center" vertical="center" shrinkToFit="1"/>
      <protection locked="0"/>
    </xf>
    <xf numFmtId="0" fontId="75" fillId="0" borderId="19" xfId="0" applyFont="1" applyBorder="1" applyAlignment="1" applyProtection="1">
      <alignment vertical="center"/>
      <protection locked="0"/>
    </xf>
    <xf numFmtId="0" fontId="0" fillId="0" borderId="40" xfId="0" applyBorder="1" applyAlignment="1" applyProtection="1">
      <alignment horizontal="center" vertical="center"/>
      <protection locked="0"/>
    </xf>
    <xf numFmtId="0" fontId="0" fillId="0" borderId="0" xfId="0" applyFont="1" applyBorder="1" applyAlignment="1" applyProtection="1">
      <alignment vertical="center"/>
      <protection/>
    </xf>
    <xf numFmtId="0" fontId="52" fillId="0" borderId="0" xfId="115" applyBorder="1" applyAlignment="1" applyProtection="1">
      <alignment horizontal="left" vertical="center"/>
      <protection/>
    </xf>
    <xf numFmtId="0" fontId="0" fillId="0" borderId="57" xfId="0" applyBorder="1" applyAlignment="1" applyProtection="1">
      <alignment horizontal="center" vertical="center"/>
      <protection locked="0"/>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0" borderId="60" xfId="0" applyFont="1" applyBorder="1" applyAlignment="1" applyProtection="1">
      <alignment vertical="center"/>
      <protection/>
    </xf>
    <xf numFmtId="0" fontId="0" fillId="0" borderId="61" xfId="0" applyBorder="1" applyAlignment="1" applyProtection="1">
      <alignment vertical="center"/>
      <protection/>
    </xf>
    <xf numFmtId="0" fontId="0" fillId="0" borderId="33" xfId="0" applyBorder="1" applyAlignment="1" applyProtection="1">
      <alignment vertical="center"/>
      <protection/>
    </xf>
    <xf numFmtId="0" fontId="0" fillId="0" borderId="62" xfId="0" applyBorder="1" applyAlignment="1" applyProtection="1">
      <alignment vertical="center"/>
      <protection/>
    </xf>
    <xf numFmtId="0" fontId="0" fillId="0" borderId="27" xfId="0" applyBorder="1" applyAlignment="1" applyProtection="1">
      <alignment vertical="center"/>
      <protection/>
    </xf>
    <xf numFmtId="0" fontId="0" fillId="0" borderId="29" xfId="0" applyFont="1" applyBorder="1" applyAlignment="1" applyProtection="1">
      <alignment vertical="center"/>
      <protection/>
    </xf>
    <xf numFmtId="0" fontId="0" fillId="0" borderId="63" xfId="0" applyBorder="1" applyAlignment="1" applyProtection="1">
      <alignment horizontal="center" vertical="center"/>
      <protection locked="0"/>
    </xf>
    <xf numFmtId="0" fontId="71" fillId="0" borderId="64" xfId="0" applyFont="1" applyBorder="1" applyAlignment="1" applyProtection="1">
      <alignment horizontal="left" vertical="center"/>
      <protection/>
    </xf>
    <xf numFmtId="0" fontId="52" fillId="0" borderId="58" xfId="115" applyBorder="1" applyAlignment="1" applyProtection="1">
      <alignment horizontal="left" vertical="center"/>
      <protection/>
    </xf>
    <xf numFmtId="0" fontId="71" fillId="0" borderId="60" xfId="0" applyFont="1" applyBorder="1" applyAlignment="1" applyProtection="1">
      <alignment vertical="center"/>
      <protection/>
    </xf>
    <xf numFmtId="0" fontId="0" fillId="0" borderId="65" xfId="0" applyBorder="1" applyAlignment="1" applyProtection="1">
      <alignment vertical="center"/>
      <protection/>
    </xf>
    <xf numFmtId="0" fontId="0" fillId="0" borderId="66" xfId="0" applyBorder="1" applyAlignment="1" applyProtection="1">
      <alignment vertical="center"/>
      <protection/>
    </xf>
    <xf numFmtId="0" fontId="83" fillId="0" borderId="67" xfId="0" applyFont="1" applyBorder="1" applyAlignment="1" applyProtection="1">
      <alignment vertical="center"/>
      <protection/>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7" fillId="0" borderId="2" xfId="0" applyFont="1" applyBorder="1" applyAlignment="1" applyProtection="1">
      <alignment horizontal="center" vertical="center" shrinkToFit="1"/>
      <protection locked="0"/>
    </xf>
    <xf numFmtId="0" fontId="67" fillId="0" borderId="2" xfId="0" applyFont="1" applyBorder="1" applyAlignment="1" applyProtection="1">
      <alignment horizontal="left" vertical="center" shrinkToFit="1"/>
      <protection locked="0"/>
    </xf>
    <xf numFmtId="0" fontId="0" fillId="0" borderId="5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81" fillId="0" borderId="2" xfId="0" applyFont="1" applyBorder="1" applyAlignment="1" applyProtection="1">
      <alignment horizontal="center" vertical="center" shrinkToFit="1"/>
      <protection locked="0"/>
    </xf>
    <xf numFmtId="177" fontId="81" fillId="0" borderId="2" xfId="0" applyNumberFormat="1" applyFont="1" applyBorder="1" applyAlignment="1" applyProtection="1">
      <alignment horizontal="center" vertical="center" shrinkToFit="1"/>
      <protection locked="0"/>
    </xf>
    <xf numFmtId="0" fontId="69" fillId="0" borderId="0" xfId="0" applyFont="1" applyBorder="1" applyAlignment="1" applyProtection="1">
      <alignment horizontal="left" vertical="center"/>
      <protection/>
    </xf>
    <xf numFmtId="0" fontId="60" fillId="0" borderId="27" xfId="0" applyFont="1" applyBorder="1" applyAlignment="1" applyProtection="1">
      <alignment horizontal="right" vertical="center" shrinkToFit="1"/>
      <protection locked="0"/>
    </xf>
    <xf numFmtId="0" fontId="60" fillId="0" borderId="29" xfId="0" applyFont="1" applyBorder="1" applyAlignment="1" applyProtection="1">
      <alignment horizontal="right" vertical="center" shrinkToFit="1"/>
      <protection locked="0"/>
    </xf>
    <xf numFmtId="0" fontId="60" fillId="0" borderId="28" xfId="0" applyFont="1" applyBorder="1" applyAlignment="1" applyProtection="1">
      <alignment horizontal="right" vertical="center" shrinkToFit="1"/>
      <protection locked="0"/>
    </xf>
    <xf numFmtId="0" fontId="0" fillId="0" borderId="68" xfId="0" applyBorder="1" applyAlignment="1" applyProtection="1">
      <alignment horizontal="center" vertical="center"/>
      <protection locked="0"/>
    </xf>
    <xf numFmtId="0" fontId="75" fillId="0" borderId="32" xfId="0" applyFont="1" applyBorder="1" applyAlignment="1" applyProtection="1">
      <alignment horizontal="center" vertical="center" wrapText="1" shrinkToFit="1"/>
      <protection locked="0"/>
    </xf>
    <xf numFmtId="0" fontId="75" fillId="0" borderId="13" xfId="0" applyFont="1" applyBorder="1" applyAlignment="1" applyProtection="1">
      <alignment horizontal="center" vertical="center" wrapText="1" shrinkToFit="1"/>
      <protection locked="0"/>
    </xf>
    <xf numFmtId="0" fontId="75" fillId="0" borderId="49" xfId="0" applyFont="1" applyBorder="1" applyAlignment="1" applyProtection="1">
      <alignment horizontal="center" vertical="center" wrapText="1" shrinkToFit="1"/>
      <protection locked="0"/>
    </xf>
    <xf numFmtId="0" fontId="75" fillId="0" borderId="50" xfId="0" applyFont="1" applyBorder="1" applyAlignment="1" applyProtection="1">
      <alignment horizontal="center" vertical="center" wrapText="1" shrinkToFit="1"/>
      <protection locked="0"/>
    </xf>
    <xf numFmtId="0" fontId="75" fillId="0" borderId="24" xfId="0" applyFont="1" applyBorder="1" applyAlignment="1" applyProtection="1">
      <alignment horizontal="center" vertical="center" wrapText="1" shrinkToFit="1"/>
      <protection locked="0"/>
    </xf>
    <xf numFmtId="0" fontId="75" fillId="0" borderId="25" xfId="0" applyFont="1" applyBorder="1" applyAlignment="1" applyProtection="1">
      <alignment horizontal="center" vertical="center" wrapText="1" shrinkToFit="1"/>
      <protection locked="0"/>
    </xf>
    <xf numFmtId="0" fontId="75" fillId="0" borderId="12" xfId="0" applyFont="1" applyBorder="1" applyAlignment="1" applyProtection="1">
      <alignment horizontal="center" vertical="center" shrinkToFit="1"/>
      <protection locked="0"/>
    </xf>
    <xf numFmtId="0" fontId="75" fillId="0" borderId="52" xfId="0" applyFont="1" applyBorder="1" applyAlignment="1" applyProtection="1">
      <alignment horizontal="center" vertical="center" shrinkToFit="1"/>
      <protection locked="0"/>
    </xf>
    <xf numFmtId="0" fontId="75" fillId="0" borderId="27" xfId="0" applyFont="1" applyBorder="1" applyAlignment="1" applyProtection="1">
      <alignment horizontal="center" vertical="center"/>
      <protection locked="0"/>
    </xf>
    <xf numFmtId="0" fontId="75" fillId="0" borderId="29"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xf numFmtId="179" fontId="75" fillId="13" borderId="50" xfId="0" applyNumberFormat="1" applyFont="1" applyFill="1" applyBorder="1" applyAlignment="1" applyProtection="1">
      <alignment horizontal="center" vertical="center"/>
      <protection/>
    </xf>
    <xf numFmtId="179" fontId="75" fillId="13" borderId="24" xfId="0" applyNumberFormat="1" applyFont="1" applyFill="1" applyBorder="1" applyAlignment="1" applyProtection="1">
      <alignment horizontal="center" vertical="center"/>
      <protection/>
    </xf>
    <xf numFmtId="179" fontId="75" fillId="13" borderId="69" xfId="0" applyNumberFormat="1" applyFont="1" applyFill="1" applyBorder="1" applyAlignment="1" applyProtection="1">
      <alignment horizontal="center" vertical="center"/>
      <protection/>
    </xf>
    <xf numFmtId="179" fontId="75" fillId="13" borderId="45" xfId="0" applyNumberFormat="1" applyFont="1" applyFill="1" applyBorder="1" applyAlignment="1" applyProtection="1">
      <alignment horizontal="center" vertical="center"/>
      <protection/>
    </xf>
    <xf numFmtId="179" fontId="75" fillId="13" borderId="46" xfId="0" applyNumberFormat="1" applyFont="1" applyFill="1" applyBorder="1" applyAlignment="1" applyProtection="1">
      <alignment horizontal="center" vertical="center"/>
      <protection/>
    </xf>
    <xf numFmtId="0" fontId="75" fillId="0" borderId="40" xfId="0" applyFont="1" applyBorder="1" applyAlignment="1" applyProtection="1">
      <alignment horizontal="center" vertical="center" shrinkToFit="1"/>
      <protection locked="0"/>
    </xf>
    <xf numFmtId="0" fontId="75" fillId="0" borderId="51" xfId="0" applyFont="1" applyBorder="1" applyAlignment="1" applyProtection="1">
      <alignment horizontal="center" vertical="center" shrinkToFit="1"/>
      <protection locked="0"/>
    </xf>
    <xf numFmtId="0" fontId="82" fillId="0" borderId="51" xfId="0" applyFont="1" applyBorder="1" applyAlignment="1" applyProtection="1">
      <alignment horizontal="center" vertical="center"/>
      <protection locked="0"/>
    </xf>
    <xf numFmtId="0" fontId="75" fillId="0" borderId="54" xfId="0" applyFont="1" applyBorder="1" applyAlignment="1" applyProtection="1">
      <alignment horizontal="center" vertical="center"/>
      <protection locked="0"/>
    </xf>
    <xf numFmtId="0" fontId="84" fillId="0" borderId="0" xfId="0" applyFont="1" applyAlignment="1" applyProtection="1">
      <alignment horizontal="center" vertical="center"/>
      <protection locked="0"/>
    </xf>
    <xf numFmtId="179" fontId="75" fillId="34" borderId="27" xfId="0" applyNumberFormat="1" applyFont="1" applyFill="1" applyBorder="1" applyAlignment="1" applyProtection="1">
      <alignment horizontal="left" vertical="center"/>
      <protection/>
    </xf>
    <xf numFmtId="179" fontId="75" fillId="34" borderId="29" xfId="0" applyNumberFormat="1" applyFont="1" applyFill="1" applyBorder="1" applyAlignment="1" applyProtection="1">
      <alignment horizontal="left" vertical="center"/>
      <protection/>
    </xf>
    <xf numFmtId="179" fontId="75" fillId="34" borderId="38" xfId="0" applyNumberFormat="1" applyFont="1" applyFill="1" applyBorder="1" applyAlignment="1" applyProtection="1">
      <alignment horizontal="left" vertical="center"/>
      <protection/>
    </xf>
    <xf numFmtId="0" fontId="75" fillId="0" borderId="70" xfId="0" applyFont="1" applyBorder="1" applyAlignment="1" applyProtection="1">
      <alignment horizontal="right" vertical="center"/>
      <protection locked="0"/>
    </xf>
    <xf numFmtId="0" fontId="75" fillId="0" borderId="29" xfId="0" applyFont="1" applyBorder="1" applyAlignment="1" applyProtection="1">
      <alignment horizontal="right" vertical="center"/>
      <protection locked="0"/>
    </xf>
    <xf numFmtId="0" fontId="75" fillId="0" borderId="28" xfId="0" applyFont="1" applyBorder="1" applyAlignment="1" applyProtection="1">
      <alignment horizontal="right" vertical="center"/>
      <protection locked="0"/>
    </xf>
    <xf numFmtId="0" fontId="78" fillId="0" borderId="71" xfId="0" applyFont="1" applyBorder="1" applyAlignment="1" applyProtection="1">
      <alignment horizontal="center" vertical="center"/>
      <protection locked="0"/>
    </xf>
    <xf numFmtId="0" fontId="75" fillId="0" borderId="36" xfId="0" applyFont="1" applyBorder="1" applyAlignment="1" applyProtection="1">
      <alignment horizontal="center" vertical="center"/>
      <protection locked="0"/>
    </xf>
    <xf numFmtId="0" fontId="75" fillId="0" borderId="37" xfId="0" applyFont="1" applyBorder="1" applyAlignment="1" applyProtection="1">
      <alignment horizontal="center" vertical="center"/>
      <protection locked="0"/>
    </xf>
    <xf numFmtId="0" fontId="75" fillId="0" borderId="43" xfId="0" applyFont="1" applyBorder="1" applyAlignment="1" applyProtection="1">
      <alignment horizontal="center" vertical="center"/>
      <protection locked="0"/>
    </xf>
    <xf numFmtId="0" fontId="75" fillId="0" borderId="40"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0" fontId="75" fillId="0" borderId="32" xfId="0" applyFont="1" applyBorder="1" applyAlignment="1" applyProtection="1">
      <alignment horizontal="center" vertical="center" shrinkToFit="1"/>
      <protection locked="0"/>
    </xf>
    <xf numFmtId="0" fontId="75" fillId="0" borderId="14" xfId="0" applyFont="1" applyBorder="1" applyAlignment="1" applyProtection="1">
      <alignment horizontal="center" vertical="center" shrinkToFit="1"/>
      <protection locked="0"/>
    </xf>
    <xf numFmtId="0" fontId="75" fillId="0" borderId="50" xfId="0" applyFont="1" applyBorder="1" applyAlignment="1" applyProtection="1">
      <alignment horizontal="center" vertical="center" shrinkToFit="1"/>
      <protection locked="0"/>
    </xf>
    <xf numFmtId="0" fontId="75" fillId="0" borderId="69" xfId="0" applyFont="1" applyBorder="1" applyAlignment="1" applyProtection="1">
      <alignment horizontal="center" vertical="center" shrinkToFit="1"/>
      <protection locked="0"/>
    </xf>
    <xf numFmtId="9" fontId="78" fillId="0" borderId="45" xfId="90" applyNumberFormat="1" applyFont="1" applyBorder="1" applyAlignment="1" applyProtection="1">
      <alignment horizontal="center" vertical="center" shrinkToFit="1"/>
      <protection/>
    </xf>
    <xf numFmtId="9" fontId="78" fillId="0" borderId="46" xfId="90" applyNumberFormat="1" applyFont="1" applyBorder="1" applyAlignment="1" applyProtection="1">
      <alignment horizontal="center" vertical="center" shrinkToFit="1"/>
      <protection/>
    </xf>
    <xf numFmtId="9" fontId="78" fillId="0" borderId="44" xfId="90" applyNumberFormat="1" applyFont="1" applyBorder="1" applyAlignment="1" applyProtection="1">
      <alignment horizontal="center" vertical="center" shrinkToFit="1"/>
      <protection/>
    </xf>
    <xf numFmtId="0" fontId="75" fillId="0" borderId="72" xfId="0" applyFont="1" applyBorder="1" applyAlignment="1" applyProtection="1">
      <alignment horizontal="center" vertical="center"/>
      <protection locked="0"/>
    </xf>
    <xf numFmtId="0" fontId="75" fillId="0" borderId="73"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75" fillId="0" borderId="24" xfId="0" applyFont="1" applyBorder="1" applyAlignment="1" applyProtection="1">
      <alignment horizontal="center" vertical="center"/>
      <protection locked="0"/>
    </xf>
    <xf numFmtId="0" fontId="75" fillId="0" borderId="69" xfId="0" applyFont="1" applyBorder="1" applyAlignment="1" applyProtection="1">
      <alignment horizontal="center" vertical="center"/>
      <protection locked="0"/>
    </xf>
    <xf numFmtId="179" fontId="75" fillId="34" borderId="27" xfId="0" applyNumberFormat="1" applyFont="1" applyFill="1" applyBorder="1" applyAlignment="1" applyProtection="1">
      <alignment horizontal="center" vertical="center"/>
      <protection/>
    </xf>
    <xf numFmtId="179" fontId="75" fillId="34" borderId="29" xfId="0" applyNumberFormat="1" applyFont="1" applyFill="1" applyBorder="1" applyAlignment="1" applyProtection="1">
      <alignment horizontal="center" vertical="center"/>
      <protection/>
    </xf>
    <xf numFmtId="179" fontId="75" fillId="34" borderId="38" xfId="0" applyNumberFormat="1" applyFont="1" applyFill="1" applyBorder="1" applyAlignment="1" applyProtection="1">
      <alignment horizontal="center" vertical="center"/>
      <protection/>
    </xf>
    <xf numFmtId="176" fontId="75" fillId="0" borderId="74" xfId="0" applyNumberFormat="1" applyFont="1" applyBorder="1" applyAlignment="1" applyProtection="1">
      <alignment horizontal="right" vertical="center" shrinkToFit="1"/>
      <protection locked="0"/>
    </xf>
    <xf numFmtId="176" fontId="75" fillId="0" borderId="13" xfId="0" applyNumberFormat="1" applyFont="1" applyBorder="1" applyAlignment="1" applyProtection="1">
      <alignment horizontal="right" vertical="center" shrinkToFit="1"/>
      <protection locked="0"/>
    </xf>
    <xf numFmtId="176" fontId="75" fillId="0" borderId="14" xfId="0" applyNumberFormat="1" applyFont="1" applyBorder="1" applyAlignment="1" applyProtection="1">
      <alignment horizontal="right" vertical="center" shrinkToFit="1"/>
      <protection locked="0"/>
    </xf>
    <xf numFmtId="0" fontId="75" fillId="0" borderId="0" xfId="0" applyFont="1" applyBorder="1" applyAlignment="1" applyProtection="1">
      <alignment horizontal="left" vertical="center" shrinkToFit="1"/>
      <protection locked="0"/>
    </xf>
    <xf numFmtId="179" fontId="75" fillId="13" borderId="27" xfId="0" applyNumberFormat="1" applyFont="1" applyFill="1" applyBorder="1" applyAlignment="1" applyProtection="1">
      <alignment horizontal="center" vertical="center"/>
      <protection/>
    </xf>
    <xf numFmtId="0" fontId="75" fillId="13" borderId="29" xfId="0" applyNumberFormat="1" applyFont="1" applyFill="1" applyBorder="1" applyAlignment="1" applyProtection="1">
      <alignment horizontal="center" vertical="center"/>
      <protection/>
    </xf>
    <xf numFmtId="0" fontId="75" fillId="13" borderId="28" xfId="0" applyNumberFormat="1" applyFont="1" applyFill="1" applyBorder="1" applyAlignment="1" applyProtection="1">
      <alignment horizontal="center" vertical="center"/>
      <protection/>
    </xf>
    <xf numFmtId="9" fontId="78" fillId="0" borderId="27" xfId="0" applyNumberFormat="1" applyFont="1" applyFill="1" applyBorder="1" applyAlignment="1" applyProtection="1">
      <alignment horizontal="center" vertical="center"/>
      <protection/>
    </xf>
    <xf numFmtId="9" fontId="78" fillId="0" borderId="29" xfId="0" applyNumberFormat="1" applyFont="1" applyFill="1" applyBorder="1" applyAlignment="1" applyProtection="1">
      <alignment horizontal="center" vertical="center"/>
      <protection/>
    </xf>
    <xf numFmtId="9" fontId="78" fillId="0" borderId="28" xfId="0" applyNumberFormat="1" applyFont="1" applyFill="1" applyBorder="1" applyAlignment="1" applyProtection="1">
      <alignment horizontal="center" vertical="center"/>
      <protection/>
    </xf>
    <xf numFmtId="0" fontId="75" fillId="0" borderId="75" xfId="0" applyFont="1" applyBorder="1" applyAlignment="1" applyProtection="1">
      <alignment horizontal="right" vertical="center"/>
      <protection locked="0"/>
    </xf>
    <xf numFmtId="0" fontId="75" fillId="0" borderId="76" xfId="0" applyFont="1" applyBorder="1" applyAlignment="1" applyProtection="1">
      <alignment horizontal="right" vertical="center"/>
      <protection locked="0"/>
    </xf>
    <xf numFmtId="0" fontId="75" fillId="0" borderId="52" xfId="0" applyFont="1" applyBorder="1" applyAlignment="1" applyProtection="1">
      <alignment horizontal="right" vertical="center"/>
      <protection locked="0"/>
    </xf>
    <xf numFmtId="179" fontId="75" fillId="13" borderId="30" xfId="0" applyNumberFormat="1" applyFont="1" applyFill="1" applyBorder="1" applyAlignment="1" applyProtection="1">
      <alignment horizontal="center" vertical="center"/>
      <protection/>
    </xf>
    <xf numFmtId="0" fontId="75" fillId="13" borderId="36" xfId="0" applyNumberFormat="1" applyFont="1" applyFill="1" applyBorder="1" applyAlignment="1" applyProtection="1">
      <alignment horizontal="center" vertical="center"/>
      <protection/>
    </xf>
    <xf numFmtId="0" fontId="75" fillId="13" borderId="35" xfId="0" applyNumberFormat="1" applyFont="1" applyFill="1" applyBorder="1" applyAlignment="1" applyProtection="1">
      <alignment horizontal="center" vertical="center"/>
      <protection/>
    </xf>
    <xf numFmtId="179" fontId="75" fillId="34" borderId="77" xfId="0" applyNumberFormat="1" applyFont="1" applyFill="1" applyBorder="1" applyAlignment="1" applyProtection="1">
      <alignment horizontal="left" vertical="center"/>
      <protection/>
    </xf>
    <xf numFmtId="179" fontId="75" fillId="34" borderId="17" xfId="0" applyNumberFormat="1" applyFont="1" applyFill="1" applyBorder="1" applyAlignment="1" applyProtection="1">
      <alignment horizontal="left" vertical="center"/>
      <protection/>
    </xf>
    <xf numFmtId="179" fontId="75" fillId="34" borderId="18" xfId="0" applyNumberFormat="1" applyFont="1" applyFill="1" applyBorder="1" applyAlignment="1" applyProtection="1">
      <alignment horizontal="left" vertical="center"/>
      <protection/>
    </xf>
    <xf numFmtId="0" fontId="14" fillId="0" borderId="78" xfId="0" applyFont="1" applyBorder="1" applyAlignment="1" applyProtection="1">
      <alignment horizontal="right" vertical="center"/>
      <protection locked="0"/>
    </xf>
    <xf numFmtId="0" fontId="75" fillId="0" borderId="46" xfId="0" applyFont="1" applyBorder="1" applyAlignment="1" applyProtection="1">
      <alignment horizontal="right" vertical="center"/>
      <protection locked="0"/>
    </xf>
    <xf numFmtId="179" fontId="75" fillId="34" borderId="45" xfId="0" applyNumberFormat="1" applyFont="1" applyFill="1" applyBorder="1" applyAlignment="1" applyProtection="1">
      <alignment horizontal="center" vertical="center"/>
      <protection/>
    </xf>
    <xf numFmtId="179" fontId="75" fillId="34" borderId="46" xfId="0" applyNumberFormat="1" applyFont="1" applyFill="1" applyBorder="1" applyAlignment="1" applyProtection="1">
      <alignment horizontal="center" vertical="center"/>
      <protection/>
    </xf>
    <xf numFmtId="179" fontId="75" fillId="34" borderId="44" xfId="0" applyNumberFormat="1" applyFont="1" applyFill="1" applyBorder="1" applyAlignment="1" applyProtection="1">
      <alignment horizontal="center" vertical="center"/>
      <protection/>
    </xf>
    <xf numFmtId="0" fontId="75" fillId="0" borderId="39" xfId="0" applyFont="1" applyBorder="1" applyAlignment="1" applyProtection="1">
      <alignment horizontal="center" vertical="center"/>
      <protection locked="0"/>
    </xf>
    <xf numFmtId="0" fontId="75" fillId="0" borderId="42" xfId="0" applyFont="1" applyBorder="1" applyAlignment="1" applyProtection="1">
      <alignment horizontal="center" vertical="center"/>
      <protection locked="0"/>
    </xf>
    <xf numFmtId="0" fontId="75" fillId="0" borderId="79"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0" borderId="73" xfId="0" applyFont="1" applyBorder="1" applyAlignment="1" applyProtection="1">
      <alignment horizontal="right" vertical="center"/>
      <protection locked="0"/>
    </xf>
    <xf numFmtId="0" fontId="75" fillId="0" borderId="69" xfId="0" applyFont="1" applyBorder="1" applyAlignment="1" applyProtection="1">
      <alignment horizontal="right" vertical="center"/>
      <protection locked="0"/>
    </xf>
    <xf numFmtId="0" fontId="75" fillId="0" borderId="54" xfId="0" applyFont="1" applyBorder="1" applyAlignment="1" applyProtection="1">
      <alignment horizontal="right" vertical="center"/>
      <protection locked="0"/>
    </xf>
    <xf numFmtId="179" fontId="75" fillId="0" borderId="50" xfId="0" applyNumberFormat="1" applyFont="1" applyBorder="1" applyAlignment="1" applyProtection="1">
      <alignment horizontal="left" vertical="center" shrinkToFit="1"/>
      <protection/>
    </xf>
    <xf numFmtId="179" fontId="75" fillId="0" borderId="80" xfId="0" applyNumberFormat="1" applyFont="1" applyBorder="1" applyAlignment="1" applyProtection="1">
      <alignment horizontal="left" vertical="center" shrinkToFit="1"/>
      <protection/>
    </xf>
    <xf numFmtId="0" fontId="75" fillId="36" borderId="33" xfId="0" applyNumberFormat="1" applyFont="1" applyFill="1" applyBorder="1" applyAlignment="1" applyProtection="1">
      <alignment horizontal="center" vertical="center"/>
      <protection/>
    </xf>
    <xf numFmtId="0" fontId="75" fillId="36" borderId="0" xfId="0" applyNumberFormat="1" applyFont="1" applyFill="1" applyBorder="1" applyAlignment="1" applyProtection="1">
      <alignment horizontal="center" vertical="center"/>
      <protection/>
    </xf>
    <xf numFmtId="0" fontId="75" fillId="36" borderId="26" xfId="0" applyNumberFormat="1" applyFont="1" applyFill="1" applyBorder="1" applyAlignment="1" applyProtection="1">
      <alignment horizontal="center" vertical="center"/>
      <protection/>
    </xf>
    <xf numFmtId="9" fontId="78" fillId="35" borderId="45" xfId="90" applyNumberFormat="1" applyFont="1" applyFill="1" applyBorder="1" applyAlignment="1" applyProtection="1">
      <alignment horizontal="center" vertical="center"/>
      <protection/>
    </xf>
    <xf numFmtId="9" fontId="78" fillId="35" borderId="46" xfId="90" applyNumberFormat="1" applyFont="1" applyFill="1" applyBorder="1" applyAlignment="1" applyProtection="1">
      <alignment horizontal="center" vertical="center"/>
      <protection/>
    </xf>
    <xf numFmtId="9" fontId="78" fillId="35" borderId="76" xfId="90" applyNumberFormat="1" applyFont="1" applyFill="1" applyBorder="1" applyAlignment="1" applyProtection="1">
      <alignment horizontal="center" vertical="center"/>
      <protection/>
    </xf>
    <xf numFmtId="0" fontId="75" fillId="0" borderId="71" xfId="0" applyFont="1" applyBorder="1" applyAlignment="1" applyProtection="1">
      <alignment horizontal="right" vertical="center"/>
      <protection locked="0"/>
    </xf>
    <xf numFmtId="0" fontId="75" fillId="0" borderId="36" xfId="0" applyFont="1" applyBorder="1" applyAlignment="1" applyProtection="1">
      <alignment horizontal="right" vertical="center"/>
      <protection locked="0"/>
    </xf>
    <xf numFmtId="0" fontId="75" fillId="0" borderId="35" xfId="0" applyFont="1" applyBorder="1" applyAlignment="1" applyProtection="1">
      <alignment horizontal="right" vertical="center"/>
      <protection locked="0"/>
    </xf>
    <xf numFmtId="0" fontId="76" fillId="0" borderId="2" xfId="0" applyFont="1" applyBorder="1" applyAlignment="1" applyProtection="1">
      <alignment horizontal="center" vertical="center"/>
      <protection locked="0"/>
    </xf>
    <xf numFmtId="0" fontId="1" fillId="0" borderId="0" xfId="0" applyFont="1" applyBorder="1" applyAlignment="1" applyProtection="1">
      <alignment horizontal="left" vertical="center" shrinkToFit="1"/>
      <protection/>
    </xf>
    <xf numFmtId="179" fontId="75" fillId="0" borderId="30" xfId="0" applyNumberFormat="1" applyFont="1" applyBorder="1" applyAlignment="1" applyProtection="1">
      <alignment horizontal="left" vertical="center"/>
      <protection/>
    </xf>
    <xf numFmtId="179" fontId="75" fillId="0" borderId="36" xfId="0" applyNumberFormat="1" applyFont="1" applyBorder="1" applyAlignment="1" applyProtection="1">
      <alignment horizontal="left" vertical="center"/>
      <protection/>
    </xf>
    <xf numFmtId="179" fontId="75" fillId="0" borderId="37" xfId="0" applyNumberFormat="1" applyFont="1" applyBorder="1" applyAlignment="1" applyProtection="1">
      <alignment horizontal="left" vertical="center"/>
      <protection/>
    </xf>
    <xf numFmtId="179" fontId="75" fillId="2" borderId="30" xfId="0" applyNumberFormat="1" applyFont="1" applyFill="1" applyBorder="1" applyAlignment="1" applyProtection="1">
      <alignment horizontal="center" vertical="center"/>
      <protection/>
    </xf>
    <xf numFmtId="179" fontId="75" fillId="2" borderId="36" xfId="0" applyNumberFormat="1" applyFont="1" applyFill="1" applyBorder="1" applyAlignment="1" applyProtection="1">
      <alignment horizontal="center" vertical="center"/>
      <protection/>
    </xf>
    <xf numFmtId="179" fontId="75" fillId="2" borderId="35" xfId="0" applyNumberFormat="1" applyFont="1" applyFill="1" applyBorder="1" applyAlignment="1" applyProtection="1">
      <alignment horizontal="center" vertical="center"/>
      <protection/>
    </xf>
    <xf numFmtId="0" fontId="75" fillId="0" borderId="75" xfId="0" applyFont="1" applyBorder="1" applyAlignment="1" applyProtection="1">
      <alignment horizontal="center" vertical="center"/>
      <protection locked="0"/>
    </xf>
    <xf numFmtId="0" fontId="75" fillId="0" borderId="52" xfId="0" applyFont="1" applyBorder="1" applyAlignment="1" applyProtection="1">
      <alignment horizontal="center" vertical="center"/>
      <protection locked="0"/>
    </xf>
    <xf numFmtId="0" fontId="75" fillId="0" borderId="81" xfId="0" applyFont="1" applyBorder="1" applyAlignment="1" applyProtection="1">
      <alignment horizontal="right" vertical="center"/>
      <protection locked="0"/>
    </xf>
    <xf numFmtId="0" fontId="75" fillId="0" borderId="82" xfId="0" applyFont="1" applyBorder="1" applyAlignment="1" applyProtection="1">
      <alignment horizontal="right" vertical="center"/>
      <protection locked="0"/>
    </xf>
    <xf numFmtId="0" fontId="75" fillId="0" borderId="83" xfId="0" applyFont="1" applyBorder="1" applyAlignment="1" applyProtection="1">
      <alignment horizontal="right" vertical="center"/>
      <protection locked="0"/>
    </xf>
    <xf numFmtId="179" fontId="75" fillId="37" borderId="84" xfId="0" applyNumberFormat="1" applyFont="1" applyFill="1" applyBorder="1" applyAlignment="1" applyProtection="1">
      <alignment horizontal="center" vertical="center"/>
      <protection/>
    </xf>
    <xf numFmtId="179" fontId="75" fillId="37" borderId="82" xfId="0" applyNumberFormat="1" applyFont="1" applyFill="1" applyBorder="1" applyAlignment="1" applyProtection="1">
      <alignment horizontal="center" vertical="center"/>
      <protection/>
    </xf>
    <xf numFmtId="179" fontId="75" fillId="37" borderId="83" xfId="0" applyNumberFormat="1" applyFont="1" applyFill="1" applyBorder="1" applyAlignment="1" applyProtection="1">
      <alignment horizontal="center" vertical="center"/>
      <protection/>
    </xf>
    <xf numFmtId="179" fontId="75" fillId="0" borderId="84" xfId="0" applyNumberFormat="1" applyFont="1" applyBorder="1" applyAlignment="1" applyProtection="1">
      <alignment horizontal="left" vertical="center"/>
      <protection/>
    </xf>
    <xf numFmtId="179" fontId="75" fillId="0" borderId="82" xfId="0" applyNumberFormat="1" applyFont="1" applyBorder="1" applyAlignment="1" applyProtection="1">
      <alignment horizontal="left" vertical="center"/>
      <protection/>
    </xf>
    <xf numFmtId="179" fontId="75" fillId="0" borderId="85" xfId="0" applyNumberFormat="1" applyFont="1" applyBorder="1" applyAlignment="1" applyProtection="1">
      <alignment horizontal="left" vertical="center"/>
      <protection/>
    </xf>
    <xf numFmtId="0" fontId="75" fillId="0" borderId="74" xfId="0" applyFont="1" applyBorder="1" applyAlignment="1" applyProtection="1">
      <alignment horizontal="right" vertical="center"/>
      <protection locked="0"/>
    </xf>
    <xf numFmtId="179" fontId="75" fillId="13" borderId="29" xfId="0" applyNumberFormat="1" applyFont="1" applyFill="1" applyBorder="1" applyAlignment="1" applyProtection="1">
      <alignment horizontal="center" vertical="center"/>
      <protection/>
    </xf>
    <xf numFmtId="179" fontId="75" fillId="13" borderId="28" xfId="0" applyNumberFormat="1" applyFont="1" applyFill="1" applyBorder="1" applyAlignment="1" applyProtection="1">
      <alignment horizontal="center" vertical="center"/>
      <protection/>
    </xf>
  </cellXfs>
  <cellStyles count="1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KikoCompany" xfId="33"/>
    <cellStyle name="KikoCustomer" xfId="34"/>
    <cellStyle name="KikoCustomerPrimary" xfId="35"/>
    <cellStyle name="KikoDate" xfId="36"/>
    <cellStyle name="KikoDateFree" xfId="37"/>
    <cellStyle name="KikoDecimal" xfId="38"/>
    <cellStyle name="KikoFraction" xfId="39"/>
    <cellStyle name="KikoFree" xfId="40"/>
    <cellStyle name="KikoHeads" xfId="41"/>
    <cellStyle name="KikoHeadsTop" xfId="42"/>
    <cellStyle name="KikoInteger" xfId="43"/>
    <cellStyle name="KikoLeft" xfId="44"/>
    <cellStyle name="KikoName" xfId="45"/>
    <cellStyle name="KikoPrice" xfId="46"/>
    <cellStyle name="KikoRate" xfId="47"/>
    <cellStyle name="KikoRateStd" xfId="48"/>
    <cellStyle name="KikoRegHeads" xfId="49"/>
    <cellStyle name="KikoRegHeads2" xfId="50"/>
    <cellStyle name="KikoRegRate" xfId="51"/>
    <cellStyle name="KikoRegRateStd" xfId="52"/>
    <cellStyle name="KikoRegTitle" xfId="53"/>
    <cellStyle name="KikoRight" xfId="54"/>
    <cellStyle name="KikoSite" xfId="55"/>
    <cellStyle name="KikoSize" xfId="56"/>
    <cellStyle name="KikoStandard" xfId="57"/>
    <cellStyle name="KikoSum" xfId="58"/>
    <cellStyle name="KikoSumCost" xfId="59"/>
    <cellStyle name="KikoTimes" xfId="60"/>
    <cellStyle name="KikoTitle" xfId="61"/>
    <cellStyle name="KikoUnit" xfId="62"/>
    <cellStyle name="KikoVolume" xfId="63"/>
    <cellStyle name="KikoVolumeAll" xfId="64"/>
    <cellStyle name="アクセント 1" xfId="65"/>
    <cellStyle name="アクセント 2" xfId="66"/>
    <cellStyle name="アクセント 3" xfId="67"/>
    <cellStyle name="アクセント 4" xfId="68"/>
    <cellStyle name="アクセント 5" xfId="69"/>
    <cellStyle name="アクセント 6" xfId="70"/>
    <cellStyle name="タイトル" xfId="71"/>
    <cellStyle name="チェック セル" xfId="72"/>
    <cellStyle name="どちらでもない" xfId="73"/>
    <cellStyle name="Percent" xfId="74"/>
    <cellStyle name="パーセント 2" xfId="75"/>
    <cellStyle name="パーセント 2 2" xfId="76"/>
    <cellStyle name="パーセント 2 3" xfId="77"/>
    <cellStyle name="パーセント 2 4" xfId="78"/>
    <cellStyle name="パーセント 2 5" xfId="79"/>
    <cellStyle name="パーセント 2 6" xfId="80"/>
    <cellStyle name="パーセント 2 7" xfId="81"/>
    <cellStyle name="パーセント 3" xfId="82"/>
    <cellStyle name="パーセント 3 10" xfId="83"/>
    <cellStyle name="パーセント 3 2" xfId="84"/>
    <cellStyle name="パーセント 3 2 2" xfId="85"/>
    <cellStyle name="パーセント 3 2 3" xfId="86"/>
    <cellStyle name="パーセント 3 2 4" xfId="87"/>
    <cellStyle name="パーセント 3 2 5" xfId="88"/>
    <cellStyle name="パーセント 3 2 6" xfId="89"/>
    <cellStyle name="パーセント 3 3" xfId="90"/>
    <cellStyle name="パーセント 3 3 2" xfId="91"/>
    <cellStyle name="パーセント 3 3 2 2" xfId="92"/>
    <cellStyle name="パーセント 3 3 2 3" xfId="93"/>
    <cellStyle name="パーセント 3 3 2 4" xfId="94"/>
    <cellStyle name="パーセント 3 3 2 5" xfId="95"/>
    <cellStyle name="パーセント 3 3 2 6" xfId="96"/>
    <cellStyle name="パーセント 3 4" xfId="97"/>
    <cellStyle name="パーセント 3 4 2" xfId="98"/>
    <cellStyle name="パーセント 3 4 3" xfId="99"/>
    <cellStyle name="パーセント 3 4 4" xfId="100"/>
    <cellStyle name="パーセント 3 4 5" xfId="101"/>
    <cellStyle name="パーセント 3 4 6" xfId="102"/>
    <cellStyle name="パーセント 3 5" xfId="103"/>
    <cellStyle name="パーセント 3 6" xfId="104"/>
    <cellStyle name="パーセント 3 7" xfId="105"/>
    <cellStyle name="パーセント 3 8" xfId="106"/>
    <cellStyle name="パーセント 3 9" xfId="107"/>
    <cellStyle name="パーセント 4" xfId="108"/>
    <cellStyle name="パーセント 4 2" xfId="109"/>
    <cellStyle name="パーセント 4 3" xfId="110"/>
    <cellStyle name="パーセント 4 4" xfId="111"/>
    <cellStyle name="パーセント 4 5" xfId="112"/>
    <cellStyle name="パーセント 4 6" xfId="113"/>
    <cellStyle name="パーセント 4 7" xfId="114"/>
    <cellStyle name="Hyperlink" xfId="115"/>
    <cellStyle name="ハイパーリンク 2" xfId="116"/>
    <cellStyle name="メモ" xfId="117"/>
    <cellStyle name="リンク セル" xfId="118"/>
    <cellStyle name="悪い" xfId="119"/>
    <cellStyle name="計算" xfId="120"/>
    <cellStyle name="警告文" xfId="121"/>
    <cellStyle name="Comma [0]" xfId="122"/>
    <cellStyle name="Comma" xfId="123"/>
    <cellStyle name="桁区切り 2" xfId="124"/>
    <cellStyle name="桁区切り 2 2" xfId="125"/>
    <cellStyle name="桁区切り 2 3" xfId="126"/>
    <cellStyle name="桁区切り 2 4" xfId="127"/>
    <cellStyle name="桁区切り 2 5" xfId="128"/>
    <cellStyle name="桁区切り 2 6" xfId="129"/>
    <cellStyle name="桁区切り 2 7" xfId="130"/>
    <cellStyle name="桁区切り 3" xfId="131"/>
    <cellStyle name="桁区切り 3 2" xfId="132"/>
    <cellStyle name="桁区切り 3 2 2" xfId="133"/>
    <cellStyle name="桁区切り 3 2 3" xfId="134"/>
    <cellStyle name="桁区切り 3 2 4" xfId="135"/>
    <cellStyle name="桁区切り 3 2 5" xfId="136"/>
    <cellStyle name="桁区切り 3 2 6" xfId="137"/>
    <cellStyle name="桁区切り 3 3" xfId="138"/>
    <cellStyle name="桁区切り 3 4" xfId="139"/>
    <cellStyle name="桁区切り 3 5" xfId="140"/>
    <cellStyle name="桁区切り 3 6" xfId="141"/>
    <cellStyle name="桁区切り 3 7" xfId="142"/>
    <cellStyle name="桁区切り 3 8" xfId="143"/>
    <cellStyle name="桁区切り 4" xfId="144"/>
    <cellStyle name="見出し 1" xfId="145"/>
    <cellStyle name="見出し 2" xfId="146"/>
    <cellStyle name="見出し 3" xfId="147"/>
    <cellStyle name="見出し 4" xfId="148"/>
    <cellStyle name="集計" xfId="149"/>
    <cellStyle name="出力" xfId="150"/>
    <cellStyle name="説明文" xfId="151"/>
    <cellStyle name="Currency [0]" xfId="152"/>
    <cellStyle name="Currency" xfId="153"/>
    <cellStyle name="入力" xfId="154"/>
    <cellStyle name="標準 2" xfId="155"/>
    <cellStyle name="標準 3" xfId="156"/>
    <cellStyle name="標準 4" xfId="157"/>
    <cellStyle name="Followed Hyperlink" xfId="158"/>
    <cellStyle name="良い" xfId="159"/>
  </cellStyles>
  <dxfs count="16">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1" defaultTableStyle="TableStyleMedium2" defaultPivotStyle="PivotStyleLight16">
    <tableStyle name="テーブル スタイル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95250</xdr:colOff>
      <xdr:row>18</xdr:row>
      <xdr:rowOff>114300</xdr:rowOff>
    </xdr:from>
    <xdr:ext cx="3228975" cy="638175"/>
    <xdr:sp>
      <xdr:nvSpPr>
        <xdr:cNvPr id="1" name="四角形吹き出し 1"/>
        <xdr:cNvSpPr>
          <a:spLocks/>
        </xdr:cNvSpPr>
      </xdr:nvSpPr>
      <xdr:spPr>
        <a:xfrm>
          <a:off x="6362700" y="3590925"/>
          <a:ext cx="3228975" cy="638175"/>
        </a:xfrm>
        <a:prstGeom prst="wedgeRectCallout">
          <a:avLst>
            <a:gd name="adj1" fmla="val -50500"/>
            <a:gd name="adj2" fmla="val 7878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BELS</a:t>
          </a:r>
          <a:r>
            <a:rPr lang="en-US" cap="none" sz="1100" b="0" i="0" u="none" baseline="0">
              <a:solidFill>
                <a:srgbClr val="000000"/>
              </a:solidFill>
            </a:rPr>
            <a:t>の申込は最終実績報告期限直前だと評価書が実績報告に間に合わないので平成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rPr>
            <a:t>年</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月上旬頃までに申し込んでください。</a:t>
          </a:r>
        </a:p>
      </xdr:txBody>
    </xdr:sp>
    <xdr:clientData/>
  </xdr:oneCellAnchor>
  <xdr:oneCellAnchor>
    <xdr:from>
      <xdr:col>17</xdr:col>
      <xdr:colOff>104775</xdr:colOff>
      <xdr:row>15</xdr:row>
      <xdr:rowOff>171450</xdr:rowOff>
    </xdr:from>
    <xdr:ext cx="3238500" cy="276225"/>
    <xdr:sp>
      <xdr:nvSpPr>
        <xdr:cNvPr id="2" name="四角形吹き出し 2"/>
        <xdr:cNvSpPr>
          <a:spLocks/>
        </xdr:cNvSpPr>
      </xdr:nvSpPr>
      <xdr:spPr>
        <a:xfrm>
          <a:off x="6743700" y="2914650"/>
          <a:ext cx="3238500" cy="276225"/>
        </a:xfrm>
        <a:prstGeom prst="wedgeRectCallout">
          <a:avLst>
            <a:gd name="adj1" fmla="val -62662"/>
            <a:gd name="adj2" fmla="val 17591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結の合板の使用又は合法木材　杉板の使用は必須です。</a:t>
          </a:r>
        </a:p>
      </xdr:txBody>
    </xdr:sp>
    <xdr:clientData/>
  </xdr:oneCellAnchor>
  <xdr:oneCellAnchor>
    <xdr:from>
      <xdr:col>17</xdr:col>
      <xdr:colOff>276225</xdr:colOff>
      <xdr:row>52</xdr:row>
      <xdr:rowOff>142875</xdr:rowOff>
    </xdr:from>
    <xdr:ext cx="4648200" cy="1114425"/>
    <xdr:sp>
      <xdr:nvSpPr>
        <xdr:cNvPr id="3" name="四角形吹き出し 3"/>
        <xdr:cNvSpPr>
          <a:spLocks/>
        </xdr:cNvSpPr>
      </xdr:nvSpPr>
      <xdr:spPr>
        <a:xfrm>
          <a:off x="6915150" y="10163175"/>
          <a:ext cx="4648200" cy="1114425"/>
        </a:xfrm>
        <a:prstGeom prst="wedgeRectCallout">
          <a:avLst>
            <a:gd name="adj1" fmla="val -62532"/>
            <a:gd name="adj2" fmla="val -33310"/>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常陸・結の家　着工、交付　確認申請書の必要書類は</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①常陸・結の家　着工、交付　確認申請書</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第</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面</a:t>
          </a:r>
          <a:r>
            <a:rPr lang="en-US" cap="none" sz="1000" b="0" i="0" u="none" baseline="0">
              <a:solidFill>
                <a:srgbClr val="000000"/>
              </a:solidFill>
            </a:rPr>
            <a:t>〉</a:t>
          </a:r>
          <a:r>
            <a:rPr lang="en-US" cap="none" sz="1050" b="0" i="0" u="none" baseline="0">
              <a:solidFill>
                <a:srgbClr val="FF0000"/>
              </a:solidFill>
            </a:rPr>
            <a:t>必須</a:t>
          </a:r>
          <a:r>
            <a:rPr lang="en-US" cap="none" sz="1050" b="0" i="0" u="none" baseline="0">
              <a:solidFill>
                <a:srgbClr val="FF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面</a:t>
          </a:r>
          <a:r>
            <a:rPr lang="en-US" cap="none" sz="1000" b="0" i="0" u="none" baseline="0">
              <a:solidFill>
                <a:srgbClr val="000000"/>
              </a:solidFill>
            </a:rPr>
            <a:t>〉</a:t>
          </a:r>
          <a:r>
            <a:rPr lang="en-US" cap="none" sz="1000" b="0" i="0" u="none" baseline="0">
              <a:solidFill>
                <a:srgbClr val="000000"/>
              </a:solidFill>
            </a:rPr>
            <a:t>共通木材明細書</a:t>
          </a:r>
          <a:r>
            <a:rPr lang="en-US" cap="none" sz="1000" b="0" i="0" u="none" baseline="0">
              <a:solidFill>
                <a:srgbClr val="000000"/>
              </a:solidFill>
              <a:latin typeface="Calibri"/>
              <a:ea typeface="Calibri"/>
              <a:cs typeface="Calibri"/>
            </a:rPr>
            <a:t>1</a:t>
          </a:r>
          <a:r>
            <a:rPr lang="en-US" cap="none" sz="1000" b="0" i="0" u="none" baseline="0">
              <a:solidFill>
                <a:srgbClr val="000000"/>
              </a:solidFill>
            </a:rPr>
            <a:t>・</a:t>
          </a:r>
          <a:r>
            <a:rPr lang="en-US" cap="none" sz="1000" b="0" i="0" u="none" baseline="0">
              <a:solidFill>
                <a:srgbClr val="000000"/>
              </a:solidFill>
              <a:latin typeface="Calibri"/>
              <a:ea typeface="Calibri"/>
              <a:cs typeface="Calibri"/>
            </a:rPr>
            <a:t>2</a:t>
          </a:r>
          <a:r>
            <a:rPr lang="en-US" cap="none" sz="1050" b="0" i="0" u="none" baseline="0">
              <a:solidFill>
                <a:srgbClr val="FF0000"/>
              </a:solidFill>
            </a:rPr>
            <a:t>任意</a:t>
          </a:r>
          <a:r>
            <a:rPr lang="en-US" cap="none" sz="1050" b="0" i="0" u="none" baseline="0">
              <a:solidFill>
                <a:srgbClr val="FF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提出しない方は必要材積量や結の合板を必ずルールに適合するようにしてください。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を各</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部お願いします。</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1\share\HP&#38306;&#20418;\&#33576;&#22478;&#26408;&#26448;&#12363;&#12425;&#23478;&#65326;&#65317;&#65332;\h25moriieziseki\20140106gouhouseny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合法木材証明書"/>
      <sheetName val="合法木材出荷明細書"/>
      <sheetName val="リスト"/>
    </sheetNames>
    <sheetDataSet>
      <sheetData sheetId="3">
        <row r="3">
          <cell r="J3" t="str">
            <v>杉</v>
          </cell>
        </row>
        <row r="4">
          <cell r="J4" t="str">
            <v>桧</v>
          </cell>
        </row>
        <row r="5">
          <cell r="J5" t="str">
            <v>杉KD</v>
          </cell>
        </row>
        <row r="6">
          <cell r="J6" t="str">
            <v>桧KD</v>
          </cell>
        </row>
        <row r="14">
          <cell r="A14" t="str">
            <v>協和木材　株式会社</v>
          </cell>
        </row>
        <row r="15">
          <cell r="A15" t="str">
            <v>二宮木材　株式会社</v>
          </cell>
        </row>
        <row r="16">
          <cell r="A16" t="str">
            <v>株式会社　荒川材木店</v>
          </cell>
        </row>
        <row r="17">
          <cell r="A17" t="str">
            <v>株式会社　ヤマサンワタナベ</v>
          </cell>
        </row>
        <row r="18">
          <cell r="A18" t="str">
            <v>株式会社　林産</v>
          </cell>
        </row>
        <row r="19">
          <cell r="A19" t="str">
            <v>八溝多賀木材乾燥　協同組合</v>
          </cell>
        </row>
        <row r="20">
          <cell r="A20" t="str">
            <v>小林林業　株式会社</v>
          </cell>
        </row>
        <row r="21">
          <cell r="A21" t="str">
            <v>磐城共栄木材　合資会社</v>
          </cell>
        </row>
        <row r="22">
          <cell r="A22" t="str">
            <v>有限会社　鉾田製材所</v>
          </cell>
        </row>
        <row r="23">
          <cell r="A23" t="str">
            <v>有限会社　野上製材所</v>
          </cell>
        </row>
        <row r="24">
          <cell r="A24" t="str">
            <v>有限会社　皆川製材所</v>
          </cell>
        </row>
        <row r="25">
          <cell r="A25" t="str">
            <v>有限会社　森嶋林業</v>
          </cell>
        </row>
        <row r="26">
          <cell r="A26" t="str">
            <v>株式会社　東山木材</v>
          </cell>
        </row>
        <row r="27">
          <cell r="A27" t="str">
            <v>有限会社　戸村製材</v>
          </cell>
        </row>
        <row r="28">
          <cell r="A28" t="str">
            <v>合名会社　皆川材木店</v>
          </cell>
        </row>
        <row r="29">
          <cell r="A29" t="str">
            <v>大北産業　株式会社</v>
          </cell>
        </row>
        <row r="30">
          <cell r="A30" t="str">
            <v>関建築・木材</v>
          </cell>
        </row>
        <row r="32">
          <cell r="A32" t="str">
            <v>不明</v>
          </cell>
        </row>
        <row r="87">
          <cell r="A87" t="str">
            <v>有限会社　小松崎林業</v>
          </cell>
        </row>
        <row r="88">
          <cell r="A88" t="str">
            <v>株式会社　井戸川建築</v>
          </cell>
        </row>
        <row r="89">
          <cell r="A89" t="str">
            <v>株式会社　山森</v>
          </cell>
        </row>
        <row r="90">
          <cell r="A90" t="str">
            <v>株式会社　棟匠ライフ</v>
          </cell>
        </row>
        <row r="91">
          <cell r="A91" t="str">
            <v>有限会社　椿山住宅販売</v>
          </cell>
        </row>
        <row r="92">
          <cell r="A92" t="str">
            <v>古田土商事　株式会社</v>
          </cell>
        </row>
        <row r="93">
          <cell r="A93" t="str">
            <v>株式会社　林産</v>
          </cell>
        </row>
        <row r="94">
          <cell r="A94" t="str">
            <v>株式会社　ワカバハウス</v>
          </cell>
        </row>
        <row r="95">
          <cell r="A95" t="str">
            <v>株式会社　モリハウジング</v>
          </cell>
        </row>
        <row r="96">
          <cell r="A96" t="str">
            <v>株式会社　オーヌキ</v>
          </cell>
        </row>
        <row r="97">
          <cell r="A97" t="str">
            <v>永山工業　株式会社</v>
          </cell>
        </row>
        <row r="98">
          <cell r="A98" t="str">
            <v>株式会社　木村住建</v>
          </cell>
        </row>
        <row r="99">
          <cell r="A99" t="str">
            <v>株式会社　浅川建設</v>
          </cell>
        </row>
        <row r="100">
          <cell r="A100" t="str">
            <v>株式会社　サンハウス</v>
          </cell>
        </row>
        <row r="101">
          <cell r="A101" t="str">
            <v>杉山建築</v>
          </cell>
        </row>
        <row r="102">
          <cell r="A102" t="str">
            <v>有限会社　鈴木木材店</v>
          </cell>
        </row>
        <row r="103">
          <cell r="A103" t="str">
            <v>株式会社　島田材木店</v>
          </cell>
        </row>
        <row r="104">
          <cell r="A104" t="str">
            <v>株式会社　潮田木材店</v>
          </cell>
        </row>
        <row r="105">
          <cell r="A105" t="str">
            <v>有限会社　エコライズ</v>
          </cell>
        </row>
        <row r="106">
          <cell r="A106" t="str">
            <v>有限会社　森嶋林業</v>
          </cell>
        </row>
        <row r="107">
          <cell r="A107" t="str">
            <v>株式会社　斉藤材木店</v>
          </cell>
        </row>
        <row r="108">
          <cell r="A108" t="str">
            <v>山惣工務店</v>
          </cell>
        </row>
        <row r="109">
          <cell r="A109" t="str">
            <v>株式会社　磯良工務店</v>
          </cell>
        </row>
        <row r="110">
          <cell r="A110" t="str">
            <v>有限会社　荒井工務店</v>
          </cell>
        </row>
        <row r="111">
          <cell r="A111" t="str">
            <v>黒沢建築</v>
          </cell>
        </row>
        <row r="112">
          <cell r="A112" t="str">
            <v>株式会社　根本工務店</v>
          </cell>
        </row>
        <row r="113">
          <cell r="A113" t="str">
            <v>鎌田工務店</v>
          </cell>
        </row>
        <row r="114">
          <cell r="A114" t="str">
            <v>磯部材木店</v>
          </cell>
        </row>
        <row r="115">
          <cell r="A115" t="str">
            <v>関建築・木材</v>
          </cell>
        </row>
        <row r="116">
          <cell r="A116" t="str">
            <v>株式会社　空間計画</v>
          </cell>
        </row>
        <row r="117">
          <cell r="A117" t="str">
            <v>株式会社　海藤建設</v>
          </cell>
        </row>
        <row r="118">
          <cell r="A118" t="str">
            <v>有限会社　スワナオ住建</v>
          </cell>
        </row>
        <row r="119">
          <cell r="A119" t="str">
            <v>合名会社　桝屋商店</v>
          </cell>
        </row>
        <row r="120">
          <cell r="A120" t="str">
            <v>有限会社　三村工務所</v>
          </cell>
        </row>
        <row r="121">
          <cell r="A121" t="str">
            <v>梅原材木店</v>
          </cell>
        </row>
        <row r="122">
          <cell r="A122" t="str">
            <v>佐藤建設　株式会社</v>
          </cell>
        </row>
        <row r="123">
          <cell r="A123" t="str">
            <v>有限会社　尾又材木店</v>
          </cell>
        </row>
        <row r="124">
          <cell r="A124" t="str">
            <v>飯田建築</v>
          </cell>
        </row>
        <row r="125">
          <cell r="A125" t="str">
            <v>大沼建設</v>
          </cell>
        </row>
        <row r="126">
          <cell r="A126" t="str">
            <v>有限会社　ヒダ</v>
          </cell>
        </row>
        <row r="127">
          <cell r="A127" t="str">
            <v>株式会社　ヒロサワ</v>
          </cell>
        </row>
        <row r="128">
          <cell r="A128" t="str">
            <v>有限会社　ライトハウジング</v>
          </cell>
        </row>
        <row r="129">
          <cell r="A129" t="str">
            <v>日向建築工房</v>
          </cell>
        </row>
        <row r="130">
          <cell r="A130" t="str">
            <v>有限会社　髙野工務店</v>
          </cell>
        </row>
        <row r="131">
          <cell r="A131" t="str">
            <v>株式会社　茨城木材相互市場</v>
          </cell>
        </row>
        <row r="132">
          <cell r="A132" t="str">
            <v>有限会社　アサヒハウジング</v>
          </cell>
        </row>
        <row r="133">
          <cell r="A133" t="str">
            <v>かね松材木不動産</v>
          </cell>
        </row>
        <row r="134">
          <cell r="A134" t="str">
            <v>浅野工務店</v>
          </cell>
        </row>
        <row r="135">
          <cell r="A135" t="str">
            <v>鈴木建装</v>
          </cell>
        </row>
        <row r="136">
          <cell r="A136" t="str">
            <v>篠屋木材工業　株式会社</v>
          </cell>
        </row>
        <row r="137">
          <cell r="A137" t="str">
            <v>木村工務店</v>
          </cell>
        </row>
        <row r="138">
          <cell r="A138" t="str">
            <v>有限会社　中村建築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oen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G65"/>
  <sheetViews>
    <sheetView tabSelected="1" view="pageBreakPreview" zoomScale="130" zoomScaleSheetLayoutView="130" workbookViewId="0" topLeftCell="A1">
      <selection activeCell="A13" sqref="A13:H13"/>
    </sheetView>
  </sheetViews>
  <sheetFormatPr defaultColWidth="5.57421875" defaultRowHeight="15"/>
  <cols>
    <col min="1" max="15" width="5.57421875" style="3" customWidth="1"/>
    <col min="16" max="16" width="10.421875" style="3" customWidth="1"/>
    <col min="17" max="16384" width="5.57421875" style="3" customWidth="1"/>
  </cols>
  <sheetData>
    <row r="1" spans="1:19" ht="13.5">
      <c r="A1" s="45" t="s">
        <v>121</v>
      </c>
      <c r="R1" s="3" t="s">
        <v>23</v>
      </c>
      <c r="S1" s="3" t="s">
        <v>129</v>
      </c>
    </row>
    <row r="2" spans="4:19" ht="17.25">
      <c r="D2" s="135" t="s">
        <v>158</v>
      </c>
      <c r="J2" s="135"/>
      <c r="S2" s="3" t="s">
        <v>130</v>
      </c>
    </row>
    <row r="3" spans="1:19" ht="13.5">
      <c r="A3" s="6" t="s">
        <v>71</v>
      </c>
      <c r="S3" s="3" t="s">
        <v>151</v>
      </c>
    </row>
    <row r="4" spans="1:19" ht="13.5">
      <c r="A4" s="6" t="s">
        <v>24</v>
      </c>
      <c r="S4" s="3" t="s">
        <v>131</v>
      </c>
    </row>
    <row r="5" ht="13.5">
      <c r="A5" s="6" t="s">
        <v>76</v>
      </c>
    </row>
    <row r="6" spans="1:19" ht="13.5">
      <c r="A6" s="6" t="s">
        <v>15</v>
      </c>
      <c r="S6" s="3" t="s">
        <v>132</v>
      </c>
    </row>
    <row r="7" spans="1:2" ht="12.75" customHeight="1">
      <c r="A7" s="6" t="s">
        <v>25</v>
      </c>
      <c r="B7" s="6"/>
    </row>
    <row r="8" spans="1:16" ht="16.5" customHeight="1">
      <c r="A8" s="5"/>
      <c r="H8" s="37" t="s">
        <v>10</v>
      </c>
      <c r="I8" s="38"/>
      <c r="J8" s="39" t="s">
        <v>3</v>
      </c>
      <c r="K8" s="34"/>
      <c r="L8" s="40" t="s">
        <v>4</v>
      </c>
      <c r="M8" s="34"/>
      <c r="N8" s="40" t="s">
        <v>2</v>
      </c>
      <c r="O8" s="34"/>
      <c r="P8" s="40" t="s">
        <v>1</v>
      </c>
    </row>
    <row r="9" spans="1:17" ht="12.75" customHeight="1">
      <c r="A9" s="5"/>
      <c r="G9" s="9"/>
      <c r="H9" s="9"/>
      <c r="I9" s="10"/>
      <c r="J9" s="8"/>
      <c r="K9" s="8"/>
      <c r="L9" s="8"/>
      <c r="M9" s="8"/>
      <c r="N9" s="8"/>
      <c r="O9" s="8"/>
      <c r="P9" s="8"/>
      <c r="Q9" s="8"/>
    </row>
    <row r="10" spans="1:2" s="12" customFormat="1" ht="14.25">
      <c r="A10" s="33" t="s">
        <v>26</v>
      </c>
      <c r="B10" s="4" t="s">
        <v>122</v>
      </c>
    </row>
    <row r="12" spans="1:17" ht="13.5">
      <c r="A12" s="3" t="s">
        <v>27</v>
      </c>
      <c r="B12" s="13" t="s">
        <v>0</v>
      </c>
      <c r="C12" s="12"/>
      <c r="D12" s="12"/>
      <c r="E12" s="12"/>
      <c r="F12" s="12"/>
      <c r="G12" s="12"/>
      <c r="H12" s="12"/>
      <c r="I12" s="12" t="s">
        <v>103</v>
      </c>
      <c r="J12" s="12" t="s">
        <v>102</v>
      </c>
      <c r="K12" s="12"/>
      <c r="L12" s="12"/>
      <c r="M12" s="12"/>
      <c r="N12" s="12"/>
      <c r="O12" s="12"/>
      <c r="P12" s="12"/>
      <c r="Q12" s="12"/>
    </row>
    <row r="13" spans="1:24" ht="16.5" customHeight="1">
      <c r="A13" s="261"/>
      <c r="B13" s="261"/>
      <c r="C13" s="261"/>
      <c r="D13" s="261"/>
      <c r="E13" s="261"/>
      <c r="F13" s="261"/>
      <c r="G13" s="261"/>
      <c r="H13" s="261"/>
      <c r="I13" s="262"/>
      <c r="J13" s="262"/>
      <c r="K13" s="262"/>
      <c r="L13" s="262"/>
      <c r="M13" s="262"/>
      <c r="N13" s="262"/>
      <c r="O13" s="262"/>
      <c r="P13" s="262"/>
      <c r="Q13" s="136"/>
      <c r="R13" s="136"/>
      <c r="S13" s="136"/>
      <c r="T13" s="136"/>
      <c r="U13" s="136"/>
      <c r="V13" s="136"/>
      <c r="W13" s="136"/>
      <c r="X13" s="136"/>
    </row>
    <row r="14" spans="1:17" ht="13.5">
      <c r="A14" s="3" t="s">
        <v>28</v>
      </c>
      <c r="B14" s="13" t="s">
        <v>9</v>
      </c>
      <c r="C14" s="12"/>
      <c r="D14" s="12"/>
      <c r="E14" s="12"/>
      <c r="F14" s="12"/>
      <c r="G14" s="12"/>
      <c r="H14" s="12"/>
      <c r="I14" s="12"/>
      <c r="J14" s="12"/>
      <c r="K14" s="12"/>
      <c r="L14" s="12"/>
      <c r="M14" s="12"/>
      <c r="N14" s="12"/>
      <c r="O14" s="12"/>
      <c r="P14" s="12"/>
      <c r="Q14" s="12"/>
    </row>
    <row r="15" spans="1:17" ht="16.5" customHeight="1">
      <c r="A15" s="261"/>
      <c r="B15" s="261"/>
      <c r="C15" s="261"/>
      <c r="D15" s="261"/>
      <c r="E15" s="261"/>
      <c r="F15" s="261"/>
      <c r="G15" s="261"/>
      <c r="H15" s="261"/>
      <c r="I15" s="261"/>
      <c r="J15" s="261"/>
      <c r="K15" s="261"/>
      <c r="L15" s="261"/>
      <c r="M15" s="261"/>
      <c r="N15" s="261"/>
      <c r="O15" s="261"/>
      <c r="P15" s="261"/>
      <c r="Q15" s="35"/>
    </row>
    <row r="16" spans="1:14" ht="18.75">
      <c r="A16" s="15" t="s">
        <v>134</v>
      </c>
      <c r="B16" s="14"/>
      <c r="C16" s="14"/>
      <c r="D16" s="14"/>
      <c r="E16" s="14"/>
      <c r="F16" s="14"/>
      <c r="G16" s="14"/>
      <c r="H16" s="193"/>
      <c r="I16" s="193"/>
      <c r="J16" s="193"/>
      <c r="K16" s="14"/>
      <c r="L16" s="14"/>
      <c r="M16" s="14"/>
      <c r="N16" s="14"/>
    </row>
    <row r="17" spans="1:18" ht="24" customHeight="1">
      <c r="A17" s="41" t="s">
        <v>29</v>
      </c>
      <c r="B17" s="264"/>
      <c r="C17" s="265"/>
      <c r="D17" s="265"/>
      <c r="E17" s="265"/>
      <c r="F17" s="265"/>
      <c r="G17" s="266"/>
      <c r="H17" s="192" t="s">
        <v>133</v>
      </c>
      <c r="I17" s="192"/>
      <c r="J17" s="192"/>
      <c r="K17" s="16"/>
      <c r="L17" s="16"/>
      <c r="M17" s="16"/>
      <c r="N17" s="16"/>
      <c r="O17" s="16"/>
      <c r="P17" s="17"/>
      <c r="Q17" s="8"/>
      <c r="R17" s="8"/>
    </row>
    <row r="18" spans="1:18" ht="15" customHeight="1">
      <c r="A18" s="41"/>
      <c r="B18" s="48" t="s">
        <v>143</v>
      </c>
      <c r="C18" s="192"/>
      <c r="D18" s="192"/>
      <c r="E18" s="192"/>
      <c r="F18" s="194"/>
      <c r="G18" s="194"/>
      <c r="H18" s="192"/>
      <c r="I18" s="192"/>
      <c r="J18" s="192"/>
      <c r="K18" s="10"/>
      <c r="L18" s="10"/>
      <c r="M18" s="10"/>
      <c r="N18" s="10"/>
      <c r="O18" s="10"/>
      <c r="P18" s="191"/>
      <c r="Q18" s="8"/>
      <c r="R18" s="8"/>
    </row>
    <row r="19" spans="1:18" ht="15" customHeight="1">
      <c r="A19" s="41" t="s">
        <v>30</v>
      </c>
      <c r="B19" s="44"/>
      <c r="C19" s="47" t="s">
        <v>135</v>
      </c>
      <c r="D19" s="42"/>
      <c r="E19" s="42"/>
      <c r="F19" s="42"/>
      <c r="G19" s="42"/>
      <c r="H19" s="42"/>
      <c r="I19" s="42"/>
      <c r="J19" s="42"/>
      <c r="K19" s="42"/>
      <c r="L19" s="42"/>
      <c r="M19" s="42"/>
      <c r="N19" s="42"/>
      <c r="O19" s="42"/>
      <c r="P19" s="43"/>
      <c r="Q19" s="8"/>
      <c r="R19" s="8"/>
    </row>
    <row r="20" spans="1:18" ht="15" customHeight="1">
      <c r="A20" s="41" t="s">
        <v>31</v>
      </c>
      <c r="B20" s="44"/>
      <c r="C20" s="47" t="s">
        <v>159</v>
      </c>
      <c r="D20" s="42"/>
      <c r="E20" s="42"/>
      <c r="F20" s="42"/>
      <c r="G20" s="42"/>
      <c r="H20" s="42"/>
      <c r="I20" s="42"/>
      <c r="J20" s="42"/>
      <c r="K20" s="42"/>
      <c r="L20" s="42"/>
      <c r="M20" s="42"/>
      <c r="N20" s="42"/>
      <c r="O20" s="42"/>
      <c r="P20" s="43"/>
      <c r="Q20" s="8"/>
      <c r="R20" s="8"/>
    </row>
    <row r="21" spans="1:18" ht="15" customHeight="1">
      <c r="A21" s="41" t="s">
        <v>32</v>
      </c>
      <c r="B21" s="44"/>
      <c r="C21" s="48" t="s">
        <v>160</v>
      </c>
      <c r="D21" s="18"/>
      <c r="E21" s="18"/>
      <c r="F21" s="18"/>
      <c r="G21" s="18"/>
      <c r="H21" s="18"/>
      <c r="I21" s="18"/>
      <c r="J21" s="18"/>
      <c r="K21" s="18"/>
      <c r="L21" s="18"/>
      <c r="M21" s="18"/>
      <c r="N21" s="18"/>
      <c r="O21" s="18"/>
      <c r="P21" s="19"/>
      <c r="Q21" s="8"/>
      <c r="R21" s="8"/>
    </row>
    <row r="22" spans="1:18" ht="15" customHeight="1">
      <c r="A22" s="41" t="s">
        <v>161</v>
      </c>
      <c r="B22" s="245" t="s">
        <v>162</v>
      </c>
      <c r="C22" s="246"/>
      <c r="D22" s="8"/>
      <c r="E22" s="8"/>
      <c r="F22" s="8"/>
      <c r="G22" s="8"/>
      <c r="H22" s="8"/>
      <c r="I22" s="8"/>
      <c r="J22" s="8"/>
      <c r="K22" s="8"/>
      <c r="L22" s="8"/>
      <c r="M22" s="8"/>
      <c r="N22" s="8"/>
      <c r="O22" s="8"/>
      <c r="P22" s="31"/>
      <c r="Q22" s="8"/>
      <c r="R22" s="8"/>
    </row>
    <row r="23" spans="1:18" ht="16.5" customHeight="1">
      <c r="A23" s="41"/>
      <c r="B23" s="258"/>
      <c r="C23" s="49" t="s">
        <v>164</v>
      </c>
      <c r="D23" s="16"/>
      <c r="E23" s="16"/>
      <c r="F23" s="16"/>
      <c r="G23" s="16"/>
      <c r="H23" s="16"/>
      <c r="I23" s="16"/>
      <c r="J23" s="16"/>
      <c r="K23" s="16"/>
      <c r="L23" s="16"/>
      <c r="M23" s="16"/>
      <c r="N23" s="16"/>
      <c r="O23" s="16"/>
      <c r="P23" s="17"/>
      <c r="Q23" s="8"/>
      <c r="R23" s="8"/>
    </row>
    <row r="24" spans="1:33" ht="13.5">
      <c r="A24" s="41"/>
      <c r="B24" s="267"/>
      <c r="C24" s="253" t="s">
        <v>170</v>
      </c>
      <c r="D24" s="251"/>
      <c r="E24" s="251"/>
      <c r="F24" s="251"/>
      <c r="G24" s="251"/>
      <c r="H24" s="251"/>
      <c r="I24" s="251"/>
      <c r="J24" s="251"/>
      <c r="K24" s="251"/>
      <c r="L24" s="251"/>
      <c r="M24" s="251"/>
      <c r="N24" s="251"/>
      <c r="O24" s="251"/>
      <c r="P24" s="252"/>
      <c r="Q24" s="243"/>
      <c r="R24" s="263"/>
      <c r="S24" s="263"/>
      <c r="T24" s="263"/>
      <c r="U24" s="263"/>
      <c r="V24" s="263"/>
      <c r="W24" s="263"/>
      <c r="X24" s="263"/>
      <c r="Y24" s="263"/>
      <c r="Z24" s="263"/>
      <c r="AA24" s="263"/>
      <c r="AB24" s="263"/>
      <c r="AC24" s="263"/>
      <c r="AD24" s="263"/>
      <c r="AE24" s="263"/>
      <c r="AF24" s="263"/>
      <c r="AG24" s="8"/>
    </row>
    <row r="25" spans="1:33" ht="16.5" customHeight="1">
      <c r="A25" s="41"/>
      <c r="B25" s="235"/>
      <c r="C25" s="241" t="s">
        <v>165</v>
      </c>
      <c r="D25" s="242"/>
      <c r="E25" s="242"/>
      <c r="F25" s="242"/>
      <c r="G25" s="242"/>
      <c r="H25" s="242"/>
      <c r="I25" s="242"/>
      <c r="J25" s="242"/>
      <c r="K25" s="242"/>
      <c r="L25" s="242"/>
      <c r="M25" s="242"/>
      <c r="N25" s="242"/>
      <c r="O25" s="242"/>
      <c r="P25" s="244"/>
      <c r="Q25" s="243"/>
      <c r="R25" s="263"/>
      <c r="S25" s="263"/>
      <c r="T25" s="263"/>
      <c r="U25" s="263"/>
      <c r="V25" s="263"/>
      <c r="W25" s="263"/>
      <c r="X25" s="263"/>
      <c r="Y25" s="263"/>
      <c r="Z25" s="263"/>
      <c r="AA25" s="263"/>
      <c r="AB25" s="263"/>
      <c r="AC25" s="263"/>
      <c r="AD25" s="263"/>
      <c r="AE25" s="263"/>
      <c r="AF25" s="263"/>
      <c r="AG25" s="8"/>
    </row>
    <row r="26" spans="1:18" ht="15" customHeight="1">
      <c r="A26" s="41"/>
      <c r="B26" s="50" t="s">
        <v>163</v>
      </c>
      <c r="C26" s="236"/>
      <c r="D26" s="8"/>
      <c r="E26" s="8"/>
      <c r="F26" s="8"/>
      <c r="G26" s="8"/>
      <c r="H26" s="8"/>
      <c r="I26" s="18"/>
      <c r="J26" s="18"/>
      <c r="K26" s="18"/>
      <c r="L26" s="18"/>
      <c r="M26" s="18"/>
      <c r="N26" s="18"/>
      <c r="O26" s="18"/>
      <c r="P26" s="31"/>
      <c r="Q26" s="8"/>
      <c r="R26" s="8"/>
    </row>
    <row r="27" spans="1:18" ht="15" customHeight="1">
      <c r="A27" s="41" t="s">
        <v>72</v>
      </c>
      <c r="B27" s="238"/>
      <c r="C27" s="248" t="s">
        <v>166</v>
      </c>
      <c r="D27" s="239"/>
      <c r="E27" s="239"/>
      <c r="F27" s="239"/>
      <c r="G27" s="239"/>
      <c r="H27" s="239"/>
      <c r="I27" s="239"/>
      <c r="J27" s="239"/>
      <c r="K27" s="239"/>
      <c r="L27" s="249"/>
      <c r="M27" s="239"/>
      <c r="N27" s="239"/>
      <c r="O27" s="239"/>
      <c r="P27" s="240"/>
      <c r="Q27" s="8"/>
      <c r="R27" s="8"/>
    </row>
    <row r="28" spans="1:18" ht="15" customHeight="1">
      <c r="A28" s="41"/>
      <c r="B28" s="247"/>
      <c r="C28" s="250" t="s">
        <v>167</v>
      </c>
      <c r="D28" s="242"/>
      <c r="E28" s="242"/>
      <c r="F28" s="242"/>
      <c r="G28" s="242"/>
      <c r="H28" s="242"/>
      <c r="I28" s="242"/>
      <c r="J28" s="242"/>
      <c r="K28" s="242"/>
      <c r="L28" s="242"/>
      <c r="M28" s="242"/>
      <c r="N28" s="242"/>
      <c r="O28" s="242"/>
      <c r="P28" s="244"/>
      <c r="Q28" s="8"/>
      <c r="R28" s="8"/>
    </row>
    <row r="29" spans="1:18" ht="15" customHeight="1">
      <c r="A29" s="41"/>
      <c r="B29" s="50" t="s">
        <v>163</v>
      </c>
      <c r="C29" s="50"/>
      <c r="D29" s="8"/>
      <c r="E29" s="8"/>
      <c r="F29" s="8"/>
      <c r="G29" s="8"/>
      <c r="H29" s="8"/>
      <c r="I29" s="18"/>
      <c r="J29" s="18"/>
      <c r="K29" s="18"/>
      <c r="L29" s="18"/>
      <c r="M29" s="18"/>
      <c r="N29" s="18"/>
      <c r="O29" s="18"/>
      <c r="P29" s="31"/>
      <c r="Q29" s="8"/>
      <c r="R29" s="8"/>
    </row>
    <row r="30" spans="1:18" ht="15" customHeight="1">
      <c r="A30" s="41" t="s">
        <v>136</v>
      </c>
      <c r="B30" s="258"/>
      <c r="C30" s="49" t="s">
        <v>74</v>
      </c>
      <c r="D30" s="16"/>
      <c r="E30" s="16"/>
      <c r="F30" s="16"/>
      <c r="G30" s="16"/>
      <c r="H30" s="16"/>
      <c r="I30" s="8"/>
      <c r="J30" s="8"/>
      <c r="L30" s="237" t="s">
        <v>73</v>
      </c>
      <c r="M30" s="8"/>
      <c r="N30" s="8"/>
      <c r="P30" s="17" t="s">
        <v>75</v>
      </c>
      <c r="Q30" s="8"/>
      <c r="R30" s="8"/>
    </row>
    <row r="31" spans="1:18" ht="15" customHeight="1">
      <c r="A31" s="41"/>
      <c r="B31" s="259"/>
      <c r="C31" s="50" t="s">
        <v>138</v>
      </c>
      <c r="D31" s="8"/>
      <c r="E31" s="8"/>
      <c r="F31" s="8"/>
      <c r="G31" s="8"/>
      <c r="H31" s="8"/>
      <c r="I31" s="8"/>
      <c r="J31" s="8"/>
      <c r="K31" s="8"/>
      <c r="M31" s="8"/>
      <c r="N31" s="8"/>
      <c r="O31" s="8"/>
      <c r="P31" s="31"/>
      <c r="Q31" s="8"/>
      <c r="R31" s="8"/>
    </row>
    <row r="32" spans="1:18" ht="15" customHeight="1">
      <c r="A32" s="41"/>
      <c r="B32" s="259"/>
      <c r="C32" s="50" t="s">
        <v>173</v>
      </c>
      <c r="D32" s="8"/>
      <c r="E32" s="8"/>
      <c r="F32" s="8"/>
      <c r="G32" s="8"/>
      <c r="H32" s="8"/>
      <c r="I32" s="8"/>
      <c r="J32" s="8"/>
      <c r="K32" s="8"/>
      <c r="M32" s="8"/>
      <c r="N32" s="8"/>
      <c r="O32" s="8"/>
      <c r="P32" s="31"/>
      <c r="Q32" s="8"/>
      <c r="R32" s="8"/>
    </row>
    <row r="33" spans="1:18" ht="15" customHeight="1">
      <c r="A33" s="41"/>
      <c r="B33" s="260"/>
      <c r="C33" s="130" t="s">
        <v>105</v>
      </c>
      <c r="D33" s="18"/>
      <c r="E33" s="18"/>
      <c r="F33" s="18"/>
      <c r="G33" s="18"/>
      <c r="H33" s="18"/>
      <c r="I33" s="18"/>
      <c r="J33" s="18"/>
      <c r="K33" s="18"/>
      <c r="L33" s="18"/>
      <c r="M33" s="18"/>
      <c r="N33" s="18"/>
      <c r="O33" s="18"/>
      <c r="P33" s="19"/>
      <c r="Q33" s="8"/>
      <c r="R33" s="8"/>
    </row>
    <row r="34" spans="1:18" ht="15" customHeight="1">
      <c r="A34" s="41" t="s">
        <v>137</v>
      </c>
      <c r="B34" s="258"/>
      <c r="C34" s="50" t="s">
        <v>33</v>
      </c>
      <c r="D34" s="8"/>
      <c r="E34" s="8"/>
      <c r="F34" s="8"/>
      <c r="G34" s="8"/>
      <c r="H34" s="8"/>
      <c r="I34" s="8"/>
      <c r="J34" s="8"/>
      <c r="K34" s="8"/>
      <c r="L34" s="8"/>
      <c r="M34" s="8"/>
      <c r="N34" s="8"/>
      <c r="O34" s="8"/>
      <c r="P34" s="31"/>
      <c r="Q34" s="8"/>
      <c r="R34" s="8"/>
    </row>
    <row r="35" spans="1:18" ht="15" customHeight="1">
      <c r="A35" s="41"/>
      <c r="B35" s="259"/>
      <c r="C35" s="50" t="s">
        <v>34</v>
      </c>
      <c r="D35" s="8"/>
      <c r="E35" s="8"/>
      <c r="F35" s="8"/>
      <c r="G35" s="8"/>
      <c r="H35" s="8"/>
      <c r="I35" s="8"/>
      <c r="J35" s="8"/>
      <c r="K35" s="8"/>
      <c r="L35" s="8"/>
      <c r="M35" s="8"/>
      <c r="N35" s="8"/>
      <c r="O35" s="8"/>
      <c r="P35" s="31"/>
      <c r="Q35" s="8"/>
      <c r="R35" s="8"/>
    </row>
    <row r="36" spans="1:18" ht="15" customHeight="1">
      <c r="A36" s="41"/>
      <c r="B36" s="260"/>
      <c r="C36" s="48" t="s">
        <v>35</v>
      </c>
      <c r="D36" s="18"/>
      <c r="E36" s="18"/>
      <c r="F36" s="18"/>
      <c r="G36" s="18"/>
      <c r="H36" s="18"/>
      <c r="I36" s="18"/>
      <c r="J36" s="18"/>
      <c r="K36" s="18"/>
      <c r="L36" s="18"/>
      <c r="M36" s="18"/>
      <c r="N36" s="18"/>
      <c r="O36" s="18"/>
      <c r="P36" s="19"/>
      <c r="Q36" s="8"/>
      <c r="R36" s="8"/>
    </row>
    <row r="37" spans="1:17" ht="18" customHeight="1">
      <c r="A37" s="137" t="s">
        <v>168</v>
      </c>
      <c r="D37" s="8"/>
      <c r="E37" s="8"/>
      <c r="F37" s="8"/>
      <c r="G37" s="8"/>
      <c r="H37" s="8"/>
      <c r="I37" s="8"/>
      <c r="J37" s="8"/>
      <c r="K37" s="8"/>
      <c r="L37" s="8"/>
      <c r="M37" s="8"/>
      <c r="N37" s="8"/>
      <c r="O37" s="8"/>
      <c r="P37" s="42"/>
      <c r="Q37" s="8"/>
    </row>
    <row r="38" spans="1:17" ht="15" customHeight="1">
      <c r="A38" s="131" t="s">
        <v>139</v>
      </c>
      <c r="B38" s="254"/>
      <c r="C38" s="133" t="s">
        <v>169</v>
      </c>
      <c r="D38" s="16"/>
      <c r="E38" s="16"/>
      <c r="F38" s="16"/>
      <c r="G38" s="16"/>
      <c r="H38" s="16"/>
      <c r="I38" s="16"/>
      <c r="J38" s="16"/>
      <c r="K38" s="16"/>
      <c r="L38" s="16"/>
      <c r="M38" s="16"/>
      <c r="N38" s="16"/>
      <c r="O38" s="16"/>
      <c r="P38" s="17"/>
      <c r="Q38" s="8"/>
    </row>
    <row r="39" spans="2:16" ht="15" customHeight="1">
      <c r="B39" s="255"/>
      <c r="C39" s="134" t="s">
        <v>152</v>
      </c>
      <c r="D39" s="18"/>
      <c r="E39" s="18"/>
      <c r="F39" s="18"/>
      <c r="G39" s="18"/>
      <c r="H39" s="18"/>
      <c r="I39" s="18"/>
      <c r="J39" s="18"/>
      <c r="K39" s="18"/>
      <c r="L39" s="18"/>
      <c r="M39" s="18"/>
      <c r="N39" s="18"/>
      <c r="O39" s="18"/>
      <c r="P39" s="19"/>
    </row>
    <row r="40" spans="2:16" ht="13.5">
      <c r="B40" s="132"/>
      <c r="C40" s="195"/>
      <c r="D40" s="8"/>
      <c r="E40" s="8"/>
      <c r="F40" s="8"/>
      <c r="G40" s="8"/>
      <c r="H40" s="8"/>
      <c r="I40" s="8"/>
      <c r="J40" s="8"/>
      <c r="K40" s="8"/>
      <c r="L40" s="8"/>
      <c r="M40" s="8"/>
      <c r="N40" s="8"/>
      <c r="O40" s="8"/>
      <c r="P40" s="8"/>
    </row>
    <row r="41" spans="1:2" ht="14.25">
      <c r="A41" s="3" t="s">
        <v>36</v>
      </c>
      <c r="B41" s="4" t="s">
        <v>140</v>
      </c>
    </row>
    <row r="42" ht="14.25">
      <c r="I42" s="4"/>
    </row>
    <row r="43" ht="14.25">
      <c r="H43" s="4" t="s">
        <v>5</v>
      </c>
    </row>
    <row r="44" ht="13.5">
      <c r="B44" s="45" t="s">
        <v>37</v>
      </c>
    </row>
    <row r="45" spans="1:17" ht="15.75" customHeight="1">
      <c r="A45" s="3" t="s">
        <v>38</v>
      </c>
      <c r="B45" s="258"/>
      <c r="C45" s="49" t="s">
        <v>141</v>
      </c>
      <c r="D45" s="16"/>
      <c r="E45" s="16"/>
      <c r="F45" s="16"/>
      <c r="G45" s="16"/>
      <c r="H45" s="16"/>
      <c r="I45" s="16"/>
      <c r="J45" s="16"/>
      <c r="K45" s="16"/>
      <c r="L45" s="16"/>
      <c r="M45" s="16"/>
      <c r="N45" s="16"/>
      <c r="O45" s="16"/>
      <c r="P45" s="17"/>
      <c r="Q45" s="8"/>
    </row>
    <row r="46" spans="1:17" ht="15.75" customHeight="1">
      <c r="A46" s="32"/>
      <c r="B46" s="259"/>
      <c r="C46" s="50" t="s">
        <v>21</v>
      </c>
      <c r="D46" s="8"/>
      <c r="E46" s="8"/>
      <c r="F46" s="8"/>
      <c r="G46" s="8"/>
      <c r="H46" s="8"/>
      <c r="I46" s="8"/>
      <c r="J46" s="8"/>
      <c r="K46" s="8"/>
      <c r="L46" s="8"/>
      <c r="M46" s="8"/>
      <c r="N46" s="8"/>
      <c r="O46" s="8"/>
      <c r="P46" s="31"/>
      <c r="Q46" s="8"/>
    </row>
    <row r="47" spans="1:17" ht="15.75" customHeight="1">
      <c r="A47" s="32"/>
      <c r="B47" s="259"/>
      <c r="C47" s="50" t="s">
        <v>39</v>
      </c>
      <c r="D47" s="8"/>
      <c r="E47" s="8"/>
      <c r="F47" s="8"/>
      <c r="G47" s="8"/>
      <c r="H47" s="8"/>
      <c r="I47" s="8"/>
      <c r="J47" s="8"/>
      <c r="K47" s="8"/>
      <c r="L47" s="8"/>
      <c r="M47" s="8"/>
      <c r="N47" s="8"/>
      <c r="O47" s="8"/>
      <c r="P47" s="31"/>
      <c r="Q47" s="8"/>
    </row>
    <row r="48" spans="1:17" ht="15.75" customHeight="1">
      <c r="A48" s="32"/>
      <c r="B48" s="260"/>
      <c r="C48" s="48" t="s">
        <v>8</v>
      </c>
      <c r="D48" s="18"/>
      <c r="E48" s="18"/>
      <c r="F48" s="18"/>
      <c r="G48" s="18"/>
      <c r="H48" s="18"/>
      <c r="I48" s="18"/>
      <c r="J48" s="18"/>
      <c r="K48" s="18"/>
      <c r="L48" s="18"/>
      <c r="M48" s="18"/>
      <c r="N48" s="18"/>
      <c r="O48" s="18"/>
      <c r="P48" s="19"/>
      <c r="Q48" s="8"/>
    </row>
    <row r="49" spans="1:17" ht="15.75" customHeight="1">
      <c r="A49" s="3" t="s">
        <v>40</v>
      </c>
      <c r="B49" s="258"/>
      <c r="C49" s="49" t="s">
        <v>13</v>
      </c>
      <c r="D49" s="16"/>
      <c r="E49" s="16"/>
      <c r="F49" s="16"/>
      <c r="G49" s="16"/>
      <c r="H49" s="16"/>
      <c r="I49" s="16"/>
      <c r="J49" s="16"/>
      <c r="K49" s="16"/>
      <c r="L49" s="16"/>
      <c r="M49" s="16"/>
      <c r="N49" s="16"/>
      <c r="O49" s="16"/>
      <c r="P49" s="17"/>
      <c r="Q49" s="8"/>
    </row>
    <row r="50" spans="1:17" ht="15.75" customHeight="1">
      <c r="A50" s="32"/>
      <c r="B50" s="260"/>
      <c r="C50" s="48" t="s">
        <v>12</v>
      </c>
      <c r="D50" s="18"/>
      <c r="E50" s="18"/>
      <c r="F50" s="18"/>
      <c r="G50" s="18"/>
      <c r="H50" s="18"/>
      <c r="I50" s="18"/>
      <c r="J50" s="18"/>
      <c r="K50" s="18"/>
      <c r="L50" s="18"/>
      <c r="M50" s="18"/>
      <c r="N50" s="18"/>
      <c r="O50" s="18"/>
      <c r="P50" s="19"/>
      <c r="Q50" s="8"/>
    </row>
    <row r="52" spans="1:9" ht="16.5" customHeight="1">
      <c r="A52" s="37" t="s">
        <v>14</v>
      </c>
      <c r="B52" s="38"/>
      <c r="C52" s="7" t="s">
        <v>3</v>
      </c>
      <c r="D52" s="1"/>
      <c r="E52" s="7" t="s">
        <v>4</v>
      </c>
      <c r="F52" s="1"/>
      <c r="G52" s="7" t="s">
        <v>2</v>
      </c>
      <c r="H52" s="1"/>
      <c r="I52" s="7" t="s">
        <v>1</v>
      </c>
    </row>
    <row r="53" spans="1:9" ht="13.5">
      <c r="A53" s="3" t="s">
        <v>11</v>
      </c>
      <c r="I53" s="3" t="s">
        <v>104</v>
      </c>
    </row>
    <row r="54" spans="1:17" ht="16.5" customHeight="1">
      <c r="A54" s="256"/>
      <c r="B54" s="256"/>
      <c r="C54" s="256"/>
      <c r="D54" s="256"/>
      <c r="E54" s="256"/>
      <c r="F54" s="256"/>
      <c r="G54" s="256"/>
      <c r="H54" s="256"/>
      <c r="I54" s="256"/>
      <c r="J54" s="256"/>
      <c r="K54" s="256"/>
      <c r="L54" s="256"/>
      <c r="M54" s="256"/>
      <c r="N54" s="256"/>
      <c r="O54" s="256"/>
      <c r="P54" s="138" t="s">
        <v>41</v>
      </c>
      <c r="Q54" s="20"/>
    </row>
    <row r="55" spans="1:17" ht="13.5" customHeight="1">
      <c r="A55" s="3" t="s">
        <v>42</v>
      </c>
      <c r="I55" s="3" t="s">
        <v>43</v>
      </c>
      <c r="P55" s="2"/>
      <c r="Q55" s="2"/>
    </row>
    <row r="56" spans="1:17" ht="16.5" customHeight="1">
      <c r="A56" s="257"/>
      <c r="B56" s="257"/>
      <c r="C56" s="257"/>
      <c r="D56" s="257"/>
      <c r="E56" s="257"/>
      <c r="F56" s="257"/>
      <c r="G56" s="257"/>
      <c r="H56" s="257"/>
      <c r="I56" s="257"/>
      <c r="J56" s="257"/>
      <c r="K56" s="257"/>
      <c r="L56" s="257"/>
      <c r="M56" s="257"/>
      <c r="N56" s="257"/>
      <c r="O56" s="257"/>
      <c r="P56" s="257"/>
      <c r="Q56" s="2"/>
    </row>
    <row r="57" spans="1:17" ht="13.5" customHeight="1">
      <c r="A57" s="11" t="s">
        <v>6</v>
      </c>
      <c r="B57" s="36"/>
      <c r="C57" s="36"/>
      <c r="D57" s="36"/>
      <c r="E57" s="36"/>
      <c r="F57" s="36"/>
      <c r="G57" s="36"/>
      <c r="H57" s="36"/>
      <c r="I57" s="11" t="s">
        <v>7</v>
      </c>
      <c r="J57" s="36"/>
      <c r="K57" s="36"/>
      <c r="L57" s="36"/>
      <c r="M57" s="36"/>
      <c r="N57" s="36"/>
      <c r="O57" s="36"/>
      <c r="P57" s="36"/>
      <c r="Q57" s="2"/>
    </row>
    <row r="58" spans="1:17" ht="16.5" customHeight="1">
      <c r="A58" s="257"/>
      <c r="B58" s="257"/>
      <c r="C58" s="257"/>
      <c r="D58" s="257"/>
      <c r="E58" s="257"/>
      <c r="F58" s="257"/>
      <c r="G58" s="257"/>
      <c r="H58" s="257"/>
      <c r="I58" s="257"/>
      <c r="J58" s="257"/>
      <c r="K58" s="257"/>
      <c r="L58" s="257"/>
      <c r="M58" s="257"/>
      <c r="N58" s="257"/>
      <c r="O58" s="257"/>
      <c r="P58" s="257"/>
      <c r="Q58" s="2"/>
    </row>
    <row r="59" spans="1:17" ht="16.5" customHeight="1" thickBot="1">
      <c r="A59" s="8"/>
      <c r="B59" s="8"/>
      <c r="C59" s="8"/>
      <c r="D59" s="8"/>
      <c r="E59" s="8"/>
      <c r="F59" s="8"/>
      <c r="G59" s="8"/>
      <c r="H59" s="8"/>
      <c r="I59" s="8"/>
      <c r="J59" s="8"/>
      <c r="K59" s="8"/>
      <c r="L59" s="8"/>
      <c r="M59" s="8"/>
      <c r="N59" s="8"/>
      <c r="O59" s="8"/>
      <c r="P59" s="8"/>
      <c r="Q59" s="8"/>
    </row>
    <row r="60" spans="1:17" ht="18.75" customHeight="1">
      <c r="A60" s="21" t="s">
        <v>3</v>
      </c>
      <c r="B60" s="22"/>
      <c r="C60" s="22" t="s">
        <v>4</v>
      </c>
      <c r="D60" s="22"/>
      <c r="E60" s="22" t="s">
        <v>2</v>
      </c>
      <c r="F60" s="22"/>
      <c r="G60" s="22" t="s">
        <v>1</v>
      </c>
      <c r="H60" s="22"/>
      <c r="I60" s="22"/>
      <c r="J60" s="22"/>
      <c r="K60" s="22"/>
      <c r="L60" s="22"/>
      <c r="M60" s="22"/>
      <c r="N60" s="22"/>
      <c r="O60" s="22"/>
      <c r="P60" s="23"/>
      <c r="Q60" s="8"/>
    </row>
    <row r="61" spans="1:17" ht="13.5">
      <c r="A61" s="24" t="s">
        <v>44</v>
      </c>
      <c r="B61" s="8"/>
      <c r="C61" s="8"/>
      <c r="D61" s="8"/>
      <c r="E61" s="8"/>
      <c r="F61" s="8"/>
      <c r="G61" s="8"/>
      <c r="H61" s="8"/>
      <c r="I61" s="8"/>
      <c r="J61" s="8"/>
      <c r="K61" s="8"/>
      <c r="L61" s="8"/>
      <c r="M61" s="8"/>
      <c r="N61" s="8"/>
      <c r="O61" s="8"/>
      <c r="P61" s="25"/>
      <c r="Q61" s="8"/>
    </row>
    <row r="62" spans="1:17" ht="14.25">
      <c r="A62" s="24" t="s">
        <v>45</v>
      </c>
      <c r="B62" s="8"/>
      <c r="C62" s="8"/>
      <c r="D62" s="8"/>
      <c r="E62" s="8"/>
      <c r="F62" s="8"/>
      <c r="G62" s="8"/>
      <c r="H62" s="8"/>
      <c r="I62" s="8"/>
      <c r="J62" s="8"/>
      <c r="K62" s="8"/>
      <c r="L62" s="8"/>
      <c r="M62" s="8"/>
      <c r="N62" s="8"/>
      <c r="O62" s="8"/>
      <c r="P62" s="25"/>
      <c r="Q62" s="8"/>
    </row>
    <row r="63" spans="1:17" ht="13.5">
      <c r="A63" s="24" t="s">
        <v>46</v>
      </c>
      <c r="B63" s="8"/>
      <c r="C63" s="8"/>
      <c r="D63" s="8"/>
      <c r="E63" s="8"/>
      <c r="F63" s="8"/>
      <c r="G63" s="8"/>
      <c r="H63" s="8"/>
      <c r="I63" s="8" t="s">
        <v>47</v>
      </c>
      <c r="J63" s="8"/>
      <c r="K63" s="8"/>
      <c r="L63" s="8"/>
      <c r="M63" s="8"/>
      <c r="N63" s="8"/>
      <c r="O63" s="8"/>
      <c r="P63" s="25"/>
      <c r="Q63" s="8"/>
    </row>
    <row r="64" spans="1:17" ht="18.75" customHeight="1">
      <c r="A64" s="26"/>
      <c r="B64" s="18"/>
      <c r="C64" s="18"/>
      <c r="D64" s="18"/>
      <c r="E64" s="18"/>
      <c r="F64" s="18"/>
      <c r="G64" s="18"/>
      <c r="H64" s="18"/>
      <c r="I64" s="18"/>
      <c r="J64" s="18"/>
      <c r="K64" s="18"/>
      <c r="L64" s="18"/>
      <c r="M64" s="18"/>
      <c r="N64" s="18"/>
      <c r="O64" s="18" t="s">
        <v>41</v>
      </c>
      <c r="P64" s="27"/>
      <c r="Q64" s="8"/>
    </row>
    <row r="65" spans="1:17" ht="14.25" thickBot="1">
      <c r="A65" s="28" t="s">
        <v>48</v>
      </c>
      <c r="B65" s="29"/>
      <c r="C65" s="29"/>
      <c r="D65" s="29"/>
      <c r="E65" s="29"/>
      <c r="F65" s="29"/>
      <c r="G65" s="29"/>
      <c r="H65" s="29"/>
      <c r="I65" s="29"/>
      <c r="J65" s="29"/>
      <c r="K65" s="29"/>
      <c r="L65" s="29"/>
      <c r="M65" s="29"/>
      <c r="N65" s="29"/>
      <c r="O65" s="29"/>
      <c r="P65" s="30"/>
      <c r="Q65" s="8"/>
    </row>
  </sheetData>
  <sheetProtection/>
  <mergeCells count="18">
    <mergeCell ref="A13:H13"/>
    <mergeCell ref="I13:P13"/>
    <mergeCell ref="A15:P15"/>
    <mergeCell ref="R25:AF25"/>
    <mergeCell ref="B34:B36"/>
    <mergeCell ref="B30:B33"/>
    <mergeCell ref="B17:G17"/>
    <mergeCell ref="R24:AF24"/>
    <mergeCell ref="B23:B24"/>
    <mergeCell ref="B38:B39"/>
    <mergeCell ref="A54:H54"/>
    <mergeCell ref="I54:O54"/>
    <mergeCell ref="A58:H58"/>
    <mergeCell ref="I58:P58"/>
    <mergeCell ref="B45:B48"/>
    <mergeCell ref="B49:B50"/>
    <mergeCell ref="A56:H56"/>
    <mergeCell ref="I56:P56"/>
  </mergeCells>
  <conditionalFormatting sqref="A58 I58 A56 A54 D52 F52 H52 B20 A15 A13 K8 M8 O8">
    <cfRule type="containsBlanks" priority="32" dxfId="0" stopIfTrue="1">
      <formula>LEN(TRIM(A8))=0</formula>
    </cfRule>
  </conditionalFormatting>
  <conditionalFormatting sqref="B45">
    <cfRule type="containsBlanks" priority="30" dxfId="0" stopIfTrue="1">
      <formula>LEN(TRIM(B45))=0</formula>
    </cfRule>
  </conditionalFormatting>
  <conditionalFormatting sqref="B49">
    <cfRule type="containsBlanks" priority="29" dxfId="0" stopIfTrue="1">
      <formula>LEN(TRIM(B49))=0</formula>
    </cfRule>
  </conditionalFormatting>
  <conditionalFormatting sqref="I56">
    <cfRule type="containsBlanks" priority="28" dxfId="0" stopIfTrue="1">
      <formula>LEN(TRIM(I56))=0</formula>
    </cfRule>
  </conditionalFormatting>
  <conditionalFormatting sqref="B21">
    <cfRule type="containsBlanks" priority="25" dxfId="0" stopIfTrue="1">
      <formula>LEN(TRIM(B21))=0</formula>
    </cfRule>
  </conditionalFormatting>
  <conditionalFormatting sqref="B34">
    <cfRule type="containsBlanks" priority="24" dxfId="0" stopIfTrue="1">
      <formula>LEN(TRIM(B34))=0</formula>
    </cfRule>
  </conditionalFormatting>
  <conditionalFormatting sqref="B23">
    <cfRule type="containsBlanks" priority="23" dxfId="0" stopIfTrue="1">
      <formula>LEN(TRIM(B23))=0</formula>
    </cfRule>
  </conditionalFormatting>
  <conditionalFormatting sqref="B30:B32">
    <cfRule type="containsBlanks" priority="21" dxfId="0" stopIfTrue="1">
      <formula>LEN(TRIM(B30))=0</formula>
    </cfRule>
  </conditionalFormatting>
  <conditionalFormatting sqref="B38">
    <cfRule type="containsBlanks" priority="19" dxfId="0" stopIfTrue="1">
      <formula>LEN(TRIM(B38))=0</formula>
    </cfRule>
  </conditionalFormatting>
  <conditionalFormatting sqref="I13">
    <cfRule type="containsBlanks" priority="18" dxfId="0" stopIfTrue="1">
      <formula>LEN(TRIM(I13))=0</formula>
    </cfRule>
  </conditionalFormatting>
  <conditionalFormatting sqref="I54">
    <cfRule type="containsBlanks" priority="15" dxfId="0" stopIfTrue="1">
      <formula>LEN(TRIM(I54))=0</formula>
    </cfRule>
  </conditionalFormatting>
  <conditionalFormatting sqref="B19">
    <cfRule type="containsBlanks" priority="13" dxfId="0" stopIfTrue="1">
      <formula>LEN(TRIM(B19))=0</formula>
    </cfRule>
  </conditionalFormatting>
  <conditionalFormatting sqref="B17">
    <cfRule type="containsBlanks" priority="10" dxfId="0" stopIfTrue="1">
      <formula>LEN(TRIM(B17))=0</formula>
    </cfRule>
  </conditionalFormatting>
  <conditionalFormatting sqref="B25">
    <cfRule type="containsBlanks" priority="6" dxfId="0" stopIfTrue="1">
      <formula>LEN(TRIM(B25))=0</formula>
    </cfRule>
  </conditionalFormatting>
  <conditionalFormatting sqref="B28">
    <cfRule type="containsBlanks" priority="2" dxfId="0" stopIfTrue="1">
      <formula>LEN(TRIM(B28))=0</formula>
    </cfRule>
  </conditionalFormatting>
  <conditionalFormatting sqref="B27">
    <cfRule type="containsBlanks" priority="3" dxfId="0" stopIfTrue="1">
      <formula>LEN(TRIM(B27))=0</formula>
    </cfRule>
  </conditionalFormatting>
  <dataValidations count="2">
    <dataValidation type="list" allowBlank="1" showInputMessage="1" showErrorMessage="1" sqref="B45 A50 B49:B50 B34 B38:B40 B30:B32 B19:B21 B27:B28 B23 B25">
      <formula1>$R$1</formula1>
    </dataValidation>
    <dataValidation type="list" allowBlank="1" showInputMessage="1" showErrorMessage="1" sqref="B17:G17">
      <formula1>補助ﾀｲﾌﾟ</formula1>
    </dataValidation>
  </dataValidations>
  <hyperlinks>
    <hyperlink ref="L30" r:id="rId1" display="http://www.shoene.org"/>
  </hyperlink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79" r:id="rId3"/>
  <headerFooter>
    <oddHeader>&amp;L茨城・森から家Ｎｅｔ　事務局&amp;C〈第1面〉</oddHeader>
  </headerFooter>
  <drawing r:id="rId2"/>
</worksheet>
</file>

<file path=xl/worksheets/sheet2.xml><?xml version="1.0" encoding="utf-8"?>
<worksheet xmlns="http://schemas.openxmlformats.org/spreadsheetml/2006/main" xmlns:r="http://schemas.openxmlformats.org/officeDocument/2006/relationships">
  <dimension ref="A1:X123"/>
  <sheetViews>
    <sheetView showZeros="0" view="pageBreakPreview" zoomScale="115" zoomScaleSheetLayoutView="115" workbookViewId="0" topLeftCell="A1">
      <selection activeCell="Q68" sqref="Q68"/>
    </sheetView>
  </sheetViews>
  <sheetFormatPr defaultColWidth="9.140625" defaultRowHeight="15"/>
  <cols>
    <col min="1" max="1" width="3.7109375" style="53" customWidth="1"/>
    <col min="2" max="2" width="7.421875" style="53" customWidth="1"/>
    <col min="3" max="3" width="6.57421875" style="53" customWidth="1"/>
    <col min="4" max="4" width="5.28125" style="104" customWidth="1"/>
    <col min="5" max="5" width="11.7109375" style="53" customWidth="1"/>
    <col min="6" max="11" width="7.57421875" style="53" customWidth="1"/>
    <col min="12" max="12" width="8.140625" style="53" customWidth="1"/>
    <col min="13" max="14" width="8.140625" style="104" customWidth="1"/>
    <col min="15" max="15" width="5.28125" style="53" customWidth="1"/>
    <col min="16" max="16" width="2.421875" style="53" customWidth="1"/>
    <col min="17" max="17" width="19.421875" style="53" customWidth="1"/>
    <col min="18" max="16384" width="9.00390625" style="53" customWidth="1"/>
  </cols>
  <sheetData>
    <row r="1" spans="2:17" ht="25.5">
      <c r="B1" s="288" t="s">
        <v>89</v>
      </c>
      <c r="C1" s="288"/>
      <c r="D1" s="288"/>
      <c r="E1" s="288"/>
      <c r="F1" s="288"/>
      <c r="G1" s="288"/>
      <c r="H1" s="288"/>
      <c r="I1" s="288"/>
      <c r="J1" s="288"/>
      <c r="K1" s="288"/>
      <c r="L1" s="288"/>
      <c r="M1" s="288"/>
      <c r="N1" s="288"/>
      <c r="O1" s="288"/>
      <c r="P1" s="288"/>
      <c r="Q1" s="288"/>
    </row>
    <row r="2" spans="2:17" ht="18.75">
      <c r="B2" s="54"/>
      <c r="C2" s="54"/>
      <c r="D2" s="105"/>
      <c r="E2" s="358">
        <f>'〈第1面〉 '!A13</f>
        <v>0</v>
      </c>
      <c r="F2" s="358"/>
      <c r="G2" s="358"/>
      <c r="H2" s="358"/>
      <c r="I2" s="358"/>
      <c r="J2" s="358"/>
      <c r="K2" s="358"/>
      <c r="L2" s="358"/>
      <c r="M2" s="106" t="s">
        <v>78</v>
      </c>
      <c r="N2" s="106"/>
      <c r="O2" s="54"/>
      <c r="P2" s="54"/>
      <c r="Q2" s="54"/>
    </row>
    <row r="3" spans="2:17" ht="9.75" customHeight="1">
      <c r="B3" s="55"/>
      <c r="C3" s="55"/>
      <c r="D3" s="107"/>
      <c r="E3" s="55"/>
      <c r="F3" s="55"/>
      <c r="G3" s="56"/>
      <c r="H3" s="55"/>
      <c r="I3" s="55"/>
      <c r="J3" s="55"/>
      <c r="K3" s="55"/>
      <c r="L3" s="55"/>
      <c r="M3" s="107"/>
      <c r="N3" s="107"/>
      <c r="O3" s="55"/>
      <c r="P3" s="55"/>
      <c r="Q3" s="55"/>
    </row>
    <row r="4" spans="2:20" ht="15.75" customHeight="1">
      <c r="B4" s="196" t="s">
        <v>145</v>
      </c>
      <c r="K4" s="204"/>
      <c r="L4" s="202"/>
      <c r="M4" s="202"/>
      <c r="N4" s="202"/>
      <c r="O4" s="202"/>
      <c r="P4" s="202"/>
      <c r="Q4" s="202"/>
      <c r="R4" s="51"/>
      <c r="S4" s="51"/>
      <c r="T4" s="51"/>
    </row>
    <row r="5" spans="2:20" s="104" customFormat="1" ht="15.75" customHeight="1">
      <c r="B5" s="196" t="s">
        <v>157</v>
      </c>
      <c r="C5" s="150"/>
      <c r="D5" s="150"/>
      <c r="E5" s="150"/>
      <c r="F5" s="150"/>
      <c r="G5" s="150"/>
      <c r="H5" s="150"/>
      <c r="I5" s="150"/>
      <c r="J5" s="150"/>
      <c r="K5" s="319"/>
      <c r="L5" s="319"/>
      <c r="M5" s="319"/>
      <c r="N5" s="319"/>
      <c r="O5" s="319"/>
      <c r="P5" s="319"/>
      <c r="Q5" s="203"/>
      <c r="R5" s="51"/>
      <c r="S5" s="51"/>
      <c r="T5" s="52"/>
    </row>
    <row r="6" spans="2:20" s="104" customFormat="1" ht="15.75" customHeight="1" thickBot="1">
      <c r="B6" s="196" t="s">
        <v>146</v>
      </c>
      <c r="C6" s="150"/>
      <c r="D6" s="150"/>
      <c r="E6" s="150"/>
      <c r="F6" s="150"/>
      <c r="G6" s="150"/>
      <c r="H6" s="150"/>
      <c r="I6" s="150"/>
      <c r="J6" s="150"/>
      <c r="K6" s="204"/>
      <c r="L6" s="202"/>
      <c r="M6" s="202"/>
      <c r="N6" s="202"/>
      <c r="O6" s="202"/>
      <c r="P6" s="202"/>
      <c r="Q6" s="202"/>
      <c r="R6" s="51"/>
      <c r="S6" s="51"/>
      <c r="T6" s="52"/>
    </row>
    <row r="7" spans="2:20" s="104" customFormat="1" ht="15.75" customHeight="1" thickBot="1" thickTop="1">
      <c r="B7" s="197" t="s">
        <v>106</v>
      </c>
      <c r="C7" s="148"/>
      <c r="D7" s="149"/>
      <c r="E7" s="149"/>
      <c r="F7" s="149"/>
      <c r="G7" s="149"/>
      <c r="H7" s="149"/>
      <c r="I7" s="199"/>
      <c r="J7" s="151"/>
      <c r="K7" s="319"/>
      <c r="L7" s="319"/>
      <c r="M7" s="319"/>
      <c r="N7" s="319"/>
      <c r="O7" s="319"/>
      <c r="P7" s="319"/>
      <c r="Q7" s="217"/>
      <c r="R7" s="51"/>
      <c r="S7" s="51">
        <v>1</v>
      </c>
      <c r="T7" s="52"/>
    </row>
    <row r="8" spans="2:20" ht="15.75" customHeight="1" thickBot="1" thickTop="1">
      <c r="B8" s="197" t="s">
        <v>155</v>
      </c>
      <c r="C8" s="148"/>
      <c r="D8" s="149"/>
      <c r="E8" s="149"/>
      <c r="F8" s="149"/>
      <c r="G8" s="149"/>
      <c r="H8" s="149"/>
      <c r="I8" s="199"/>
      <c r="J8" s="200"/>
      <c r="K8" s="204"/>
      <c r="L8" s="202"/>
      <c r="M8" s="202"/>
      <c r="N8" s="202"/>
      <c r="O8" s="201"/>
      <c r="P8" s="202"/>
      <c r="Q8" s="202"/>
      <c r="R8" s="51"/>
      <c r="S8" s="51">
        <v>2</v>
      </c>
      <c r="T8" s="52"/>
    </row>
    <row r="9" spans="2:20" s="104" customFormat="1" ht="15.75" customHeight="1" thickTop="1">
      <c r="B9" s="198" t="s">
        <v>107</v>
      </c>
      <c r="C9" s="151"/>
      <c r="D9" s="151"/>
      <c r="E9" s="151"/>
      <c r="F9" s="151"/>
      <c r="G9" s="151"/>
      <c r="H9" s="151"/>
      <c r="I9" s="151"/>
      <c r="J9" s="151"/>
      <c r="K9" s="319"/>
      <c r="L9" s="319"/>
      <c r="M9" s="319"/>
      <c r="N9" s="202"/>
      <c r="O9" s="359"/>
      <c r="P9" s="359"/>
      <c r="Q9" s="359"/>
      <c r="R9" s="51"/>
      <c r="S9" s="51">
        <v>3</v>
      </c>
      <c r="T9" s="52"/>
    </row>
    <row r="10" spans="2:20" s="205" customFormat="1" ht="15.75" customHeight="1">
      <c r="B10" s="198"/>
      <c r="C10" s="151"/>
      <c r="D10" s="151"/>
      <c r="E10" s="151"/>
      <c r="F10" s="151"/>
      <c r="G10" s="151"/>
      <c r="H10" s="151"/>
      <c r="I10" s="151"/>
      <c r="J10" s="151"/>
      <c r="K10" s="204"/>
      <c r="L10" s="202"/>
      <c r="M10" s="202"/>
      <c r="N10" s="202"/>
      <c r="O10" s="202"/>
      <c r="P10" s="202"/>
      <c r="Q10" s="202"/>
      <c r="R10" s="51"/>
      <c r="S10" s="51"/>
      <c r="T10" s="52"/>
    </row>
    <row r="11" spans="2:20" s="205" customFormat="1" ht="15.75" customHeight="1">
      <c r="B11" s="198"/>
      <c r="C11" s="151"/>
      <c r="D11" s="151"/>
      <c r="E11" s="151"/>
      <c r="F11" s="151"/>
      <c r="G11" s="151"/>
      <c r="H11" s="151"/>
      <c r="I11" s="151"/>
      <c r="J11" s="151"/>
      <c r="K11" s="319"/>
      <c r="L11" s="319"/>
      <c r="M11" s="319"/>
      <c r="N11" s="319"/>
      <c r="O11" s="319"/>
      <c r="P11" s="319"/>
      <c r="Q11" s="319"/>
      <c r="R11" s="51"/>
      <c r="S11" s="51"/>
      <c r="T11" s="52"/>
    </row>
    <row r="12" spans="12:20" ht="9.75" customHeight="1" thickBot="1">
      <c r="L12" s="51"/>
      <c r="M12" s="51"/>
      <c r="N12" s="51"/>
      <c r="O12" s="51"/>
      <c r="P12" s="51"/>
      <c r="Q12" s="51"/>
      <c r="R12" s="51"/>
      <c r="S12" s="51"/>
      <c r="T12" s="52"/>
    </row>
    <row r="13" spans="2:17" ht="15.75" customHeight="1">
      <c r="B13" s="295" t="s">
        <v>110</v>
      </c>
      <c r="C13" s="296"/>
      <c r="D13" s="296"/>
      <c r="E13" s="296"/>
      <c r="F13" s="296"/>
      <c r="G13" s="296"/>
      <c r="H13" s="296"/>
      <c r="I13" s="296"/>
      <c r="J13" s="296"/>
      <c r="K13" s="296"/>
      <c r="L13" s="296"/>
      <c r="M13" s="296"/>
      <c r="N13" s="296"/>
      <c r="O13" s="296"/>
      <c r="P13" s="296"/>
      <c r="Q13" s="297"/>
    </row>
    <row r="14" spans="2:17" ht="15.75" customHeight="1">
      <c r="B14" s="298"/>
      <c r="C14" s="299" t="s">
        <v>79</v>
      </c>
      <c r="D14" s="286" t="s">
        <v>109</v>
      </c>
      <c r="E14" s="301" t="s">
        <v>16</v>
      </c>
      <c r="F14" s="302"/>
      <c r="G14" s="284" t="s">
        <v>17</v>
      </c>
      <c r="H14" s="284" t="s">
        <v>18</v>
      </c>
      <c r="I14" s="284" t="s">
        <v>49</v>
      </c>
      <c r="J14" s="284" t="s">
        <v>50</v>
      </c>
      <c r="K14" s="284" t="s">
        <v>19</v>
      </c>
      <c r="L14" s="276" t="s">
        <v>80</v>
      </c>
      <c r="M14" s="277"/>
      <c r="N14" s="278"/>
      <c r="O14" s="268" t="s">
        <v>81</v>
      </c>
      <c r="P14" s="269"/>
      <c r="Q14" s="270"/>
    </row>
    <row r="15" spans="2:17" ht="15.75" customHeight="1" thickBot="1">
      <c r="B15" s="298"/>
      <c r="C15" s="300"/>
      <c r="D15" s="287"/>
      <c r="E15" s="303"/>
      <c r="F15" s="304"/>
      <c r="G15" s="285"/>
      <c r="H15" s="285"/>
      <c r="I15" s="285"/>
      <c r="J15" s="285"/>
      <c r="K15" s="285"/>
      <c r="L15" s="160" t="s">
        <v>111</v>
      </c>
      <c r="M15" s="153" t="s">
        <v>112</v>
      </c>
      <c r="N15" s="159" t="s">
        <v>113</v>
      </c>
      <c r="O15" s="271"/>
      <c r="P15" s="272"/>
      <c r="Q15" s="273"/>
    </row>
    <row r="16" spans="2:24" ht="15.75" customHeight="1">
      <c r="B16" s="308" t="s">
        <v>82</v>
      </c>
      <c r="C16" s="58">
        <v>1</v>
      </c>
      <c r="D16" s="46"/>
      <c r="E16" s="93"/>
      <c r="F16" s="92"/>
      <c r="G16" s="118"/>
      <c r="H16" s="118"/>
      <c r="I16" s="124"/>
      <c r="J16" s="124"/>
      <c r="K16" s="120"/>
      <c r="L16" s="60">
        <f>IF(D16=1,ROUND(H16*I16*J16*K16/1000000,4),"")</f>
      </c>
      <c r="M16" s="154">
        <f>IF(D16=2,ROUND(H16*I16*J16*K16/1000000,4),"")</f>
      </c>
      <c r="N16" s="161">
        <f>IF(D16=3,ROUND(H16*I16*J16*K16/1000000,4),"")</f>
      </c>
      <c r="O16" s="61"/>
      <c r="P16" s="62" t="s">
        <v>22</v>
      </c>
      <c r="Q16" s="63"/>
      <c r="S16" s="53" t="s">
        <v>51</v>
      </c>
      <c r="T16" s="53" t="s">
        <v>53</v>
      </c>
      <c r="U16" s="205" t="s">
        <v>67</v>
      </c>
      <c r="X16" s="53" t="s">
        <v>154</v>
      </c>
    </row>
    <row r="17" spans="2:24" ht="15.75" customHeight="1">
      <c r="B17" s="298"/>
      <c r="C17" s="64">
        <v>2</v>
      </c>
      <c r="D17" s="145"/>
      <c r="E17" s="90"/>
      <c r="F17" s="89"/>
      <c r="G17" s="117"/>
      <c r="H17" s="117"/>
      <c r="I17" s="121"/>
      <c r="J17" s="121"/>
      <c r="K17" s="122"/>
      <c r="L17" s="70">
        <f>IF(D17=1,ROUND(H17*I17*J17*K17/1000000,4),"")</f>
      </c>
      <c r="M17" s="155">
        <f>IF(D17=2,ROUND(H17*I17*J17*K17/1000000,4),"")</f>
      </c>
      <c r="N17" s="162">
        <f>IF(D17=3,ROUND(H17*I17*J17*K17/1000000,4),"")</f>
      </c>
      <c r="O17" s="71"/>
      <c r="P17" s="72" t="s">
        <v>22</v>
      </c>
      <c r="Q17" s="73"/>
      <c r="S17" s="53" t="s">
        <v>52</v>
      </c>
      <c r="T17" s="53" t="s">
        <v>55</v>
      </c>
      <c r="U17" s="205" t="s">
        <v>64</v>
      </c>
      <c r="X17" s="53" t="s">
        <v>91</v>
      </c>
    </row>
    <row r="18" spans="2:24" ht="15.75" customHeight="1">
      <c r="B18" s="298"/>
      <c r="C18" s="74">
        <v>3</v>
      </c>
      <c r="D18" s="144"/>
      <c r="E18" s="65"/>
      <c r="F18" s="66"/>
      <c r="G18" s="125"/>
      <c r="H18" s="117"/>
      <c r="I18" s="121"/>
      <c r="J18" s="121"/>
      <c r="K18" s="122"/>
      <c r="L18" s="70">
        <f>IF(D18=1,ROUND(H18*I18*J18*K18/1000000,4),"")</f>
      </c>
      <c r="M18" s="155">
        <f>IF(D18=2,ROUND(H18*I18*J18*K18/1000000,4),"")</f>
      </c>
      <c r="N18" s="162">
        <f>IF(D18=3,ROUND(H18*I18*J18*K18/1000000,4),"")</f>
      </c>
      <c r="O18" s="71"/>
      <c r="P18" s="72" t="s">
        <v>22</v>
      </c>
      <c r="Q18" s="73"/>
      <c r="S18" s="53" t="s">
        <v>69</v>
      </c>
      <c r="T18" s="53" t="s">
        <v>54</v>
      </c>
      <c r="U18" s="205" t="s">
        <v>61</v>
      </c>
      <c r="X18" s="53" t="s">
        <v>92</v>
      </c>
    </row>
    <row r="19" spans="2:24" ht="15.75" customHeight="1">
      <c r="B19" s="298"/>
      <c r="C19" s="64">
        <v>4</v>
      </c>
      <c r="D19" s="108"/>
      <c r="E19" s="65"/>
      <c r="F19" s="66"/>
      <c r="G19" s="67"/>
      <c r="H19" s="67"/>
      <c r="I19" s="68"/>
      <c r="J19" s="68"/>
      <c r="K19" s="69"/>
      <c r="L19" s="70">
        <f>IF(D19=1,ROUND(H19*I19*J19*K19/1000000,4),"")</f>
      </c>
      <c r="M19" s="155">
        <f>IF(D19=2,ROUND(H19*I19*J19*K19/1000000,4),"")</f>
      </c>
      <c r="N19" s="162">
        <f>IF(D19=3,ROUND(H19*I19*J19*K19/1000000,4),"")</f>
      </c>
      <c r="O19" s="71"/>
      <c r="P19" s="72" t="s">
        <v>22</v>
      </c>
      <c r="Q19" s="73"/>
      <c r="S19" s="53" t="s">
        <v>70</v>
      </c>
      <c r="T19" s="53" t="s">
        <v>144</v>
      </c>
      <c r="U19" s="205" t="s">
        <v>126</v>
      </c>
      <c r="X19" s="53" t="s">
        <v>93</v>
      </c>
    </row>
    <row r="20" spans="2:24" ht="15.75" customHeight="1">
      <c r="B20" s="298"/>
      <c r="C20" s="74">
        <v>5</v>
      </c>
      <c r="D20" s="144"/>
      <c r="E20" s="65"/>
      <c r="F20" s="66"/>
      <c r="G20" s="67"/>
      <c r="H20" s="67"/>
      <c r="I20" s="68"/>
      <c r="J20" s="68"/>
      <c r="K20" s="69"/>
      <c r="L20" s="70">
        <f>IF(D20=1,ROUND(H20*I20*J20*K20/1000000,4),"")</f>
      </c>
      <c r="M20" s="155">
        <f>IF(D20=2,ROUND(H20*I20*J20*K20/1000000,4),"")</f>
      </c>
      <c r="N20" s="162">
        <f>IF(D20=3,ROUND(H20*I20*J20*K20/1000000,4),"")</f>
      </c>
      <c r="O20" s="71"/>
      <c r="P20" s="72" t="s">
        <v>22</v>
      </c>
      <c r="Q20" s="73"/>
      <c r="U20" s="205" t="s">
        <v>66</v>
      </c>
      <c r="X20" s="53" t="s">
        <v>94</v>
      </c>
    </row>
    <row r="21" spans="2:24" s="104" customFormat="1" ht="15.75" customHeight="1">
      <c r="B21" s="298"/>
      <c r="C21" s="276" t="s">
        <v>114</v>
      </c>
      <c r="D21" s="277"/>
      <c r="E21" s="277"/>
      <c r="F21" s="277"/>
      <c r="G21" s="277"/>
      <c r="H21" s="277"/>
      <c r="I21" s="277"/>
      <c r="J21" s="277"/>
      <c r="K21" s="278"/>
      <c r="L21" s="170">
        <f>ROUNDDOWN(SUM(L16:L20),2)</f>
        <v>0</v>
      </c>
      <c r="M21" s="170">
        <f>ROUNDDOWN(SUM(M16:M20),2)</f>
        <v>0</v>
      </c>
      <c r="N21" s="172">
        <f>ROUNDDOWN(SUM(N16:N20),2)</f>
        <v>0</v>
      </c>
      <c r="O21" s="139"/>
      <c r="P21" s="140"/>
      <c r="Q21" s="111"/>
      <c r="U21" s="205" t="s">
        <v>171</v>
      </c>
      <c r="X21" s="53" t="s">
        <v>95</v>
      </c>
    </row>
    <row r="22" spans="2:24" ht="15.75" customHeight="1" thickBot="1">
      <c r="B22" s="309"/>
      <c r="C22" s="310" t="s">
        <v>83</v>
      </c>
      <c r="D22" s="311"/>
      <c r="E22" s="311"/>
      <c r="F22" s="311"/>
      <c r="G22" s="311"/>
      <c r="H22" s="311"/>
      <c r="I22" s="311"/>
      <c r="J22" s="311"/>
      <c r="K22" s="312"/>
      <c r="L22" s="279">
        <f>L21+M21+N21</f>
        <v>0</v>
      </c>
      <c r="M22" s="280"/>
      <c r="N22" s="281"/>
      <c r="O22" s="164"/>
      <c r="P22" s="165"/>
      <c r="Q22" s="166"/>
      <c r="U22" s="205" t="s">
        <v>77</v>
      </c>
      <c r="X22" s="104" t="s">
        <v>96</v>
      </c>
    </row>
    <row r="23" spans="2:24" ht="15.75" customHeight="1">
      <c r="B23" s="308" t="s">
        <v>84</v>
      </c>
      <c r="C23" s="58">
        <v>1</v>
      </c>
      <c r="D23" s="46"/>
      <c r="E23" s="46"/>
      <c r="F23" s="59"/>
      <c r="G23" s="91"/>
      <c r="H23" s="91"/>
      <c r="I23" s="94"/>
      <c r="J23" s="94"/>
      <c r="K23" s="95"/>
      <c r="L23" s="60">
        <f>IF(D23=1,ROUND(H23*I23*J23*K23/1000000,4),"")</f>
      </c>
      <c r="M23" s="154">
        <f>IF(D23=2,ROUND(H23*I23*J23*K23/1000000,4),"")</f>
      </c>
      <c r="N23" s="161">
        <f>IF(D23=3,ROUND(H23*I23*J23*K23/1000000,4),"")</f>
      </c>
      <c r="O23" s="61"/>
      <c r="P23" s="62" t="s">
        <v>22</v>
      </c>
      <c r="Q23" s="63"/>
      <c r="U23" s="205" t="s">
        <v>63</v>
      </c>
      <c r="X23" s="53" t="s">
        <v>96</v>
      </c>
    </row>
    <row r="24" spans="2:24" ht="15.75" customHeight="1">
      <c r="B24" s="298"/>
      <c r="C24" s="64">
        <v>2</v>
      </c>
      <c r="D24" s="108"/>
      <c r="E24" s="65"/>
      <c r="F24" s="66"/>
      <c r="G24" s="88"/>
      <c r="H24" s="88"/>
      <c r="I24" s="96"/>
      <c r="J24" s="96"/>
      <c r="K24" s="97"/>
      <c r="L24" s="70">
        <f aca="true" t="shared" si="0" ref="L24:L52">IF(D24=1,ROUND(H24*I24*J24*K24/1000000,4),"")</f>
      </c>
      <c r="M24" s="155">
        <f>IF(D24=2,ROUND(H24*I24*J24*K24/1000000,4),"")</f>
      </c>
      <c r="N24" s="162">
        <f aca="true" t="shared" si="1" ref="N24:N52">IF(D24=3,ROUND(H24*I24*J24*K24/1000000,4),"")</f>
      </c>
      <c r="O24" s="71"/>
      <c r="P24" s="72" t="s">
        <v>22</v>
      </c>
      <c r="Q24" s="73"/>
      <c r="U24" s="205" t="s">
        <v>57</v>
      </c>
      <c r="X24" s="53" t="s">
        <v>97</v>
      </c>
    </row>
    <row r="25" spans="2:24" ht="15.75" customHeight="1">
      <c r="B25" s="298"/>
      <c r="C25" s="64">
        <v>3</v>
      </c>
      <c r="D25" s="108"/>
      <c r="E25" s="65"/>
      <c r="F25" s="66"/>
      <c r="G25" s="88"/>
      <c r="H25" s="88"/>
      <c r="I25" s="96"/>
      <c r="J25" s="96"/>
      <c r="K25" s="97"/>
      <c r="L25" s="70">
        <f t="shared" si="0"/>
      </c>
      <c r="M25" s="155">
        <f aca="true" t="shared" si="2" ref="M25:M52">IF(D25=2,ROUND(H25*I25*J25*K25/1000000,4),"")</f>
      </c>
      <c r="N25" s="162">
        <f t="shared" si="1"/>
      </c>
      <c r="O25" s="71"/>
      <c r="P25" s="72" t="s">
        <v>22</v>
      </c>
      <c r="Q25" s="73"/>
      <c r="U25" s="205" t="s">
        <v>59</v>
      </c>
      <c r="X25" s="53" t="s">
        <v>98</v>
      </c>
    </row>
    <row r="26" spans="2:24" ht="15.75" customHeight="1">
      <c r="B26" s="298"/>
      <c r="C26" s="64">
        <v>4</v>
      </c>
      <c r="D26" s="108"/>
      <c r="E26" s="65"/>
      <c r="F26" s="66"/>
      <c r="G26" s="88"/>
      <c r="H26" s="88"/>
      <c r="I26" s="96"/>
      <c r="J26" s="96"/>
      <c r="K26" s="97"/>
      <c r="L26" s="70">
        <f t="shared" si="0"/>
      </c>
      <c r="M26" s="155">
        <f t="shared" si="2"/>
      </c>
      <c r="N26" s="162">
        <f t="shared" si="1"/>
      </c>
      <c r="O26" s="71"/>
      <c r="P26" s="72" t="s">
        <v>22</v>
      </c>
      <c r="Q26" s="73"/>
      <c r="U26" s="205" t="s">
        <v>58</v>
      </c>
      <c r="X26" s="53" t="s">
        <v>99</v>
      </c>
    </row>
    <row r="27" spans="2:21" ht="15.75" customHeight="1">
      <c r="B27" s="298"/>
      <c r="C27" s="64">
        <v>5</v>
      </c>
      <c r="D27" s="108"/>
      <c r="E27" s="65"/>
      <c r="F27" s="66"/>
      <c r="G27" s="88"/>
      <c r="H27" s="129"/>
      <c r="I27" s="185"/>
      <c r="J27" s="96"/>
      <c r="K27" s="97"/>
      <c r="L27" s="70">
        <f t="shared" si="0"/>
      </c>
      <c r="M27" s="155">
        <f t="shared" si="2"/>
      </c>
      <c r="N27" s="162">
        <f t="shared" si="1"/>
      </c>
      <c r="O27" s="71"/>
      <c r="P27" s="72" t="s">
        <v>22</v>
      </c>
      <c r="Q27" s="73"/>
      <c r="U27" s="205" t="s">
        <v>62</v>
      </c>
    </row>
    <row r="28" spans="2:21" ht="15.75" customHeight="1">
      <c r="B28" s="298"/>
      <c r="C28" s="64">
        <v>6</v>
      </c>
      <c r="D28" s="108"/>
      <c r="E28" s="65"/>
      <c r="F28" s="66"/>
      <c r="G28" s="88"/>
      <c r="H28" s="88"/>
      <c r="I28" s="96"/>
      <c r="J28" s="96"/>
      <c r="K28" s="97"/>
      <c r="L28" s="70">
        <f t="shared" si="0"/>
      </c>
      <c r="M28" s="155">
        <f t="shared" si="2"/>
      </c>
      <c r="N28" s="162">
        <f t="shared" si="1"/>
      </c>
      <c r="O28" s="71"/>
      <c r="P28" s="72" t="s">
        <v>22</v>
      </c>
      <c r="Q28" s="73"/>
      <c r="U28" s="205" t="s">
        <v>68</v>
      </c>
    </row>
    <row r="29" spans="2:21" ht="15.75" customHeight="1">
      <c r="B29" s="298"/>
      <c r="C29" s="64">
        <v>7</v>
      </c>
      <c r="D29" s="108"/>
      <c r="E29" s="65"/>
      <c r="F29" s="66"/>
      <c r="G29" s="88"/>
      <c r="H29" s="88"/>
      <c r="I29" s="96"/>
      <c r="J29" s="96"/>
      <c r="K29" s="97"/>
      <c r="L29" s="70">
        <f t="shared" si="0"/>
      </c>
      <c r="M29" s="155">
        <f t="shared" si="2"/>
      </c>
      <c r="N29" s="162">
        <f t="shared" si="1"/>
      </c>
      <c r="O29" s="71"/>
      <c r="P29" s="72" t="s">
        <v>22</v>
      </c>
      <c r="Q29" s="73"/>
      <c r="U29" s="205" t="s">
        <v>60</v>
      </c>
    </row>
    <row r="30" spans="2:21" ht="15.75" customHeight="1">
      <c r="B30" s="298"/>
      <c r="C30" s="64">
        <v>8</v>
      </c>
      <c r="D30" s="108"/>
      <c r="E30" s="65"/>
      <c r="F30" s="66"/>
      <c r="G30" s="67"/>
      <c r="H30" s="67"/>
      <c r="I30" s="68"/>
      <c r="J30" s="68"/>
      <c r="K30" s="69"/>
      <c r="L30" s="70">
        <f t="shared" si="0"/>
      </c>
      <c r="M30" s="155">
        <f t="shared" si="2"/>
      </c>
      <c r="N30" s="162">
        <f t="shared" si="1"/>
      </c>
      <c r="O30" s="71"/>
      <c r="P30" s="72" t="s">
        <v>22</v>
      </c>
      <c r="Q30" s="73"/>
      <c r="U30" s="205" t="s">
        <v>65</v>
      </c>
    </row>
    <row r="31" spans="2:21" ht="15.75" customHeight="1">
      <c r="B31" s="298"/>
      <c r="C31" s="64">
        <v>9</v>
      </c>
      <c r="D31" s="108"/>
      <c r="E31" s="65"/>
      <c r="F31" s="66"/>
      <c r="G31" s="67"/>
      <c r="H31" s="67"/>
      <c r="I31" s="68"/>
      <c r="J31" s="68"/>
      <c r="K31" s="69"/>
      <c r="L31" s="70">
        <f t="shared" si="0"/>
      </c>
      <c r="M31" s="155">
        <f t="shared" si="2"/>
      </c>
      <c r="N31" s="162">
        <f t="shared" si="1"/>
      </c>
      <c r="O31" s="71"/>
      <c r="P31" s="72" t="s">
        <v>22</v>
      </c>
      <c r="Q31" s="73"/>
      <c r="U31" s="205" t="s">
        <v>56</v>
      </c>
    </row>
    <row r="32" spans="2:21" ht="15.75" customHeight="1">
      <c r="B32" s="298"/>
      <c r="C32" s="64">
        <v>10</v>
      </c>
      <c r="D32" s="108"/>
      <c r="E32" s="65"/>
      <c r="F32" s="66"/>
      <c r="G32" s="67"/>
      <c r="H32" s="67"/>
      <c r="I32" s="68"/>
      <c r="J32" s="68"/>
      <c r="K32" s="69"/>
      <c r="L32" s="70">
        <f t="shared" si="0"/>
      </c>
      <c r="M32" s="155">
        <f t="shared" si="2"/>
      </c>
      <c r="N32" s="162">
        <f t="shared" si="1"/>
      </c>
      <c r="O32" s="71"/>
      <c r="P32" s="72" t="s">
        <v>22</v>
      </c>
      <c r="Q32" s="73"/>
      <c r="U32" s="205" t="s">
        <v>127</v>
      </c>
    </row>
    <row r="33" spans="2:21" ht="15.75" customHeight="1">
      <c r="B33" s="298"/>
      <c r="C33" s="64">
        <v>11</v>
      </c>
      <c r="D33" s="108"/>
      <c r="E33" s="65"/>
      <c r="F33" s="66"/>
      <c r="G33" s="67"/>
      <c r="H33" s="67"/>
      <c r="I33" s="68"/>
      <c r="J33" s="68"/>
      <c r="K33" s="69"/>
      <c r="L33" s="70">
        <f t="shared" si="0"/>
      </c>
      <c r="M33" s="155">
        <f t="shared" si="2"/>
      </c>
      <c r="N33" s="162">
        <f t="shared" si="1"/>
      </c>
      <c r="O33" s="71"/>
      <c r="P33" s="72" t="s">
        <v>22</v>
      </c>
      <c r="Q33" s="73"/>
      <c r="U33" s="205" t="s">
        <v>128</v>
      </c>
    </row>
    <row r="34" spans="2:21" ht="15.75" customHeight="1">
      <c r="B34" s="298"/>
      <c r="C34" s="64">
        <v>12</v>
      </c>
      <c r="D34" s="108"/>
      <c r="E34" s="65"/>
      <c r="F34" s="66"/>
      <c r="G34" s="67"/>
      <c r="H34" s="67"/>
      <c r="I34" s="68"/>
      <c r="J34" s="68"/>
      <c r="K34" s="69"/>
      <c r="L34" s="70">
        <f t="shared" si="0"/>
      </c>
      <c r="M34" s="155">
        <f t="shared" si="2"/>
      </c>
      <c r="N34" s="162">
        <f t="shared" si="1"/>
      </c>
      <c r="O34" s="71"/>
      <c r="P34" s="72" t="s">
        <v>22</v>
      </c>
      <c r="Q34" s="73"/>
      <c r="U34" s="205" t="s">
        <v>172</v>
      </c>
    </row>
    <row r="35" spans="2:17" ht="15.75" customHeight="1">
      <c r="B35" s="298"/>
      <c r="C35" s="64">
        <v>13</v>
      </c>
      <c r="D35" s="108"/>
      <c r="E35" s="65"/>
      <c r="F35" s="66"/>
      <c r="G35" s="67"/>
      <c r="H35" s="67"/>
      <c r="I35" s="68"/>
      <c r="J35" s="68"/>
      <c r="K35" s="69"/>
      <c r="L35" s="70">
        <f t="shared" si="0"/>
      </c>
      <c r="M35" s="155">
        <f t="shared" si="2"/>
      </c>
      <c r="N35" s="162">
        <f t="shared" si="1"/>
      </c>
      <c r="O35" s="71"/>
      <c r="P35" s="72" t="s">
        <v>22</v>
      </c>
      <c r="Q35" s="73"/>
    </row>
    <row r="36" spans="2:17" ht="15.75" customHeight="1">
      <c r="B36" s="298"/>
      <c r="C36" s="64">
        <v>14</v>
      </c>
      <c r="D36" s="108"/>
      <c r="E36" s="65"/>
      <c r="F36" s="66"/>
      <c r="G36" s="67"/>
      <c r="H36" s="67"/>
      <c r="I36" s="68"/>
      <c r="J36" s="68"/>
      <c r="K36" s="69"/>
      <c r="L36" s="70">
        <f t="shared" si="0"/>
      </c>
      <c r="M36" s="155">
        <f t="shared" si="2"/>
      </c>
      <c r="N36" s="162">
        <f t="shared" si="1"/>
      </c>
      <c r="O36" s="71"/>
      <c r="P36" s="72" t="s">
        <v>22</v>
      </c>
      <c r="Q36" s="73"/>
    </row>
    <row r="37" spans="2:17" ht="15.75" customHeight="1">
      <c r="B37" s="298"/>
      <c r="C37" s="64">
        <v>15</v>
      </c>
      <c r="D37" s="108"/>
      <c r="E37" s="65"/>
      <c r="F37" s="99"/>
      <c r="G37" s="67"/>
      <c r="H37" s="67"/>
      <c r="I37" s="68"/>
      <c r="J37" s="68"/>
      <c r="K37" s="69"/>
      <c r="L37" s="70">
        <f t="shared" si="0"/>
      </c>
      <c r="M37" s="156">
        <f t="shared" si="2"/>
      </c>
      <c r="N37" s="163">
        <f t="shared" si="1"/>
      </c>
      <c r="O37" s="75"/>
      <c r="P37" s="72" t="s">
        <v>22</v>
      </c>
      <c r="Q37" s="76"/>
    </row>
    <row r="38" spans="2:17" ht="15.75" customHeight="1">
      <c r="B38" s="298"/>
      <c r="C38" s="64">
        <v>16</v>
      </c>
      <c r="D38" s="108"/>
      <c r="E38" s="65"/>
      <c r="F38" s="66"/>
      <c r="G38" s="67"/>
      <c r="H38" s="67"/>
      <c r="I38" s="68"/>
      <c r="J38" s="68"/>
      <c r="K38" s="69"/>
      <c r="L38" s="70">
        <f t="shared" si="0"/>
      </c>
      <c r="M38" s="155">
        <f t="shared" si="2"/>
      </c>
      <c r="N38" s="162">
        <f t="shared" si="1"/>
      </c>
      <c r="O38" s="71"/>
      <c r="P38" s="72" t="s">
        <v>22</v>
      </c>
      <c r="Q38" s="73"/>
    </row>
    <row r="39" spans="2:17" ht="15.75" customHeight="1">
      <c r="B39" s="298"/>
      <c r="C39" s="64">
        <v>17</v>
      </c>
      <c r="D39" s="108"/>
      <c r="E39" s="65"/>
      <c r="F39" s="66"/>
      <c r="G39" s="67"/>
      <c r="H39" s="67"/>
      <c r="I39" s="68"/>
      <c r="J39" s="68"/>
      <c r="K39" s="69"/>
      <c r="L39" s="70">
        <f t="shared" si="0"/>
      </c>
      <c r="M39" s="155">
        <f t="shared" si="2"/>
      </c>
      <c r="N39" s="162">
        <f t="shared" si="1"/>
      </c>
      <c r="O39" s="71"/>
      <c r="P39" s="72" t="s">
        <v>22</v>
      </c>
      <c r="Q39" s="73"/>
    </row>
    <row r="40" spans="2:17" ht="15.75" customHeight="1">
      <c r="B40" s="298"/>
      <c r="C40" s="64">
        <v>18</v>
      </c>
      <c r="D40" s="108"/>
      <c r="E40" s="65"/>
      <c r="F40" s="66"/>
      <c r="G40" s="67"/>
      <c r="H40" s="67"/>
      <c r="I40" s="68"/>
      <c r="J40" s="68"/>
      <c r="K40" s="69"/>
      <c r="L40" s="70">
        <f t="shared" si="0"/>
      </c>
      <c r="M40" s="155">
        <f t="shared" si="2"/>
      </c>
      <c r="N40" s="162">
        <f t="shared" si="1"/>
      </c>
      <c r="O40" s="71"/>
      <c r="P40" s="72" t="s">
        <v>22</v>
      </c>
      <c r="Q40" s="73"/>
    </row>
    <row r="41" spans="2:17" ht="15.75" customHeight="1">
      <c r="B41" s="298"/>
      <c r="C41" s="64">
        <v>19</v>
      </c>
      <c r="D41" s="108"/>
      <c r="E41" s="65"/>
      <c r="F41" s="66"/>
      <c r="G41" s="67"/>
      <c r="H41" s="67"/>
      <c r="I41" s="68"/>
      <c r="J41" s="68"/>
      <c r="K41" s="69"/>
      <c r="L41" s="70">
        <f t="shared" si="0"/>
      </c>
      <c r="M41" s="155">
        <f t="shared" si="2"/>
      </c>
      <c r="N41" s="162">
        <f t="shared" si="1"/>
      </c>
      <c r="O41" s="71"/>
      <c r="P41" s="72" t="s">
        <v>22</v>
      </c>
      <c r="Q41" s="73"/>
    </row>
    <row r="42" spans="2:17" ht="15.75" customHeight="1">
      <c r="B42" s="298"/>
      <c r="C42" s="64">
        <v>20</v>
      </c>
      <c r="D42" s="108"/>
      <c r="E42" s="65"/>
      <c r="F42" s="66"/>
      <c r="G42" s="67"/>
      <c r="H42" s="67"/>
      <c r="I42" s="68"/>
      <c r="J42" s="68"/>
      <c r="K42" s="69"/>
      <c r="L42" s="70">
        <f t="shared" si="0"/>
      </c>
      <c r="M42" s="155">
        <f t="shared" si="2"/>
      </c>
      <c r="N42" s="162">
        <f t="shared" si="1"/>
      </c>
      <c r="O42" s="71"/>
      <c r="P42" s="72" t="s">
        <v>22</v>
      </c>
      <c r="Q42" s="73"/>
    </row>
    <row r="43" spans="2:17" ht="15.75" customHeight="1">
      <c r="B43" s="298"/>
      <c r="C43" s="64">
        <v>21</v>
      </c>
      <c r="D43" s="108"/>
      <c r="E43" s="65"/>
      <c r="F43" s="66"/>
      <c r="G43" s="67"/>
      <c r="H43" s="67"/>
      <c r="I43" s="68"/>
      <c r="J43" s="68"/>
      <c r="K43" s="69"/>
      <c r="L43" s="70">
        <f t="shared" si="0"/>
      </c>
      <c r="M43" s="155">
        <f t="shared" si="2"/>
      </c>
      <c r="N43" s="162">
        <f t="shared" si="1"/>
      </c>
      <c r="O43" s="71"/>
      <c r="P43" s="72" t="s">
        <v>22</v>
      </c>
      <c r="Q43" s="73"/>
    </row>
    <row r="44" spans="2:17" ht="15.75" customHeight="1">
      <c r="B44" s="298"/>
      <c r="C44" s="64">
        <v>22</v>
      </c>
      <c r="D44" s="108"/>
      <c r="E44" s="65"/>
      <c r="F44" s="66"/>
      <c r="G44" s="67"/>
      <c r="H44" s="67"/>
      <c r="I44" s="68"/>
      <c r="J44" s="68"/>
      <c r="K44" s="69"/>
      <c r="L44" s="70">
        <f t="shared" si="0"/>
      </c>
      <c r="M44" s="155">
        <f t="shared" si="2"/>
      </c>
      <c r="N44" s="162">
        <f t="shared" si="1"/>
      </c>
      <c r="O44" s="71"/>
      <c r="P44" s="72" t="s">
        <v>22</v>
      </c>
      <c r="Q44" s="73"/>
    </row>
    <row r="45" spans="2:17" ht="15.75" customHeight="1">
      <c r="B45" s="298"/>
      <c r="C45" s="64">
        <v>23</v>
      </c>
      <c r="D45" s="108"/>
      <c r="E45" s="65"/>
      <c r="F45" s="66"/>
      <c r="G45" s="67"/>
      <c r="H45" s="67"/>
      <c r="I45" s="68"/>
      <c r="J45" s="68"/>
      <c r="K45" s="69"/>
      <c r="L45" s="70">
        <f t="shared" si="0"/>
      </c>
      <c r="M45" s="155">
        <f t="shared" si="2"/>
      </c>
      <c r="N45" s="162">
        <f t="shared" si="1"/>
      </c>
      <c r="O45" s="71"/>
      <c r="P45" s="72" t="s">
        <v>22</v>
      </c>
      <c r="Q45" s="73"/>
    </row>
    <row r="46" spans="2:17" ht="15.75" customHeight="1">
      <c r="B46" s="298"/>
      <c r="C46" s="64">
        <v>24</v>
      </c>
      <c r="D46" s="108"/>
      <c r="E46" s="65"/>
      <c r="F46" s="66"/>
      <c r="G46" s="67"/>
      <c r="H46" s="67"/>
      <c r="I46" s="68"/>
      <c r="J46" s="68"/>
      <c r="K46" s="69"/>
      <c r="L46" s="70">
        <f t="shared" si="0"/>
      </c>
      <c r="M46" s="155">
        <f t="shared" si="2"/>
      </c>
      <c r="N46" s="162">
        <f t="shared" si="1"/>
      </c>
      <c r="O46" s="71"/>
      <c r="P46" s="72" t="s">
        <v>22</v>
      </c>
      <c r="Q46" s="73"/>
    </row>
    <row r="47" spans="2:17" ht="15.75" customHeight="1">
      <c r="B47" s="298"/>
      <c r="C47" s="64">
        <v>25</v>
      </c>
      <c r="D47" s="108"/>
      <c r="E47" s="65"/>
      <c r="F47" s="66"/>
      <c r="G47" s="67"/>
      <c r="H47" s="67"/>
      <c r="I47" s="68"/>
      <c r="J47" s="68"/>
      <c r="K47" s="69"/>
      <c r="L47" s="70">
        <f t="shared" si="0"/>
      </c>
      <c r="M47" s="155">
        <f t="shared" si="2"/>
      </c>
      <c r="N47" s="162">
        <f t="shared" si="1"/>
      </c>
      <c r="O47" s="71"/>
      <c r="P47" s="72" t="s">
        <v>22</v>
      </c>
      <c r="Q47" s="73"/>
    </row>
    <row r="48" spans="2:17" ht="15.75" customHeight="1">
      <c r="B48" s="298"/>
      <c r="C48" s="64">
        <v>26</v>
      </c>
      <c r="D48" s="108"/>
      <c r="E48" s="65"/>
      <c r="F48" s="66"/>
      <c r="G48" s="67"/>
      <c r="H48" s="67"/>
      <c r="I48" s="68"/>
      <c r="J48" s="68"/>
      <c r="K48" s="69"/>
      <c r="L48" s="70">
        <f t="shared" si="0"/>
      </c>
      <c r="M48" s="155">
        <f t="shared" si="2"/>
      </c>
      <c r="N48" s="162">
        <f t="shared" si="1"/>
      </c>
      <c r="O48" s="71"/>
      <c r="P48" s="72" t="s">
        <v>22</v>
      </c>
      <c r="Q48" s="73"/>
    </row>
    <row r="49" spans="2:17" ht="15.75" customHeight="1">
      <c r="B49" s="298"/>
      <c r="C49" s="64">
        <v>27</v>
      </c>
      <c r="D49" s="108"/>
      <c r="E49" s="65"/>
      <c r="F49" s="66"/>
      <c r="G49" s="67"/>
      <c r="H49" s="67"/>
      <c r="I49" s="68"/>
      <c r="J49" s="68"/>
      <c r="K49" s="69"/>
      <c r="L49" s="70">
        <f t="shared" si="0"/>
      </c>
      <c r="M49" s="155">
        <f t="shared" si="2"/>
      </c>
      <c r="N49" s="162">
        <f t="shared" si="1"/>
      </c>
      <c r="O49" s="71"/>
      <c r="P49" s="72" t="s">
        <v>22</v>
      </c>
      <c r="Q49" s="73"/>
    </row>
    <row r="50" spans="2:17" ht="15.75" customHeight="1">
      <c r="B50" s="298"/>
      <c r="C50" s="64">
        <v>28</v>
      </c>
      <c r="D50" s="108"/>
      <c r="E50" s="65"/>
      <c r="F50" s="66"/>
      <c r="G50" s="67"/>
      <c r="H50" s="67"/>
      <c r="I50" s="68"/>
      <c r="J50" s="68"/>
      <c r="K50" s="69"/>
      <c r="L50" s="70">
        <f t="shared" si="0"/>
      </c>
      <c r="M50" s="155">
        <f t="shared" si="2"/>
      </c>
      <c r="N50" s="162">
        <f t="shared" si="1"/>
      </c>
      <c r="O50" s="71"/>
      <c r="P50" s="72" t="s">
        <v>22</v>
      </c>
      <c r="Q50" s="73"/>
    </row>
    <row r="51" spans="2:17" ht="15.75" customHeight="1">
      <c r="B51" s="298"/>
      <c r="C51" s="64">
        <v>29</v>
      </c>
      <c r="D51" s="108"/>
      <c r="E51" s="65"/>
      <c r="F51" s="66"/>
      <c r="G51" s="67"/>
      <c r="H51" s="67"/>
      <c r="I51" s="68"/>
      <c r="J51" s="68"/>
      <c r="K51" s="69"/>
      <c r="L51" s="70">
        <f t="shared" si="0"/>
      </c>
      <c r="M51" s="155">
        <f t="shared" si="2"/>
      </c>
      <c r="N51" s="162">
        <f t="shared" si="1"/>
      </c>
      <c r="O51" s="71"/>
      <c r="P51" s="72" t="s">
        <v>22</v>
      </c>
      <c r="Q51" s="73"/>
    </row>
    <row r="52" spans="2:17" ht="15.75" customHeight="1">
      <c r="B52" s="298"/>
      <c r="C52" s="64">
        <v>30</v>
      </c>
      <c r="D52" s="108"/>
      <c r="E52" s="65"/>
      <c r="F52" s="66"/>
      <c r="G52" s="67"/>
      <c r="H52" s="67"/>
      <c r="I52" s="68"/>
      <c r="J52" s="68"/>
      <c r="K52" s="69"/>
      <c r="L52" s="70">
        <f t="shared" si="0"/>
      </c>
      <c r="M52" s="157">
        <f t="shared" si="2"/>
      </c>
      <c r="N52" s="162">
        <f t="shared" si="1"/>
      </c>
      <c r="O52" s="110"/>
      <c r="P52" s="72" t="s">
        <v>22</v>
      </c>
      <c r="Q52" s="73"/>
    </row>
    <row r="53" spans="2:17" s="104" customFormat="1" ht="15.75" customHeight="1">
      <c r="B53" s="298"/>
      <c r="C53" s="276" t="s">
        <v>115</v>
      </c>
      <c r="D53" s="277"/>
      <c r="E53" s="277"/>
      <c r="F53" s="277"/>
      <c r="G53" s="277"/>
      <c r="H53" s="277"/>
      <c r="I53" s="277"/>
      <c r="J53" s="277"/>
      <c r="K53" s="278"/>
      <c r="L53" s="168">
        <f>ROUNDDOWN(SUM(L23:L52),2)</f>
        <v>0</v>
      </c>
      <c r="M53" s="169">
        <f>ROUNDDOWN(SUM(M23:M52),2)</f>
        <v>0</v>
      </c>
      <c r="N53" s="173">
        <f>ROUNDDOWN(SUM(N23:N52),2)</f>
        <v>0</v>
      </c>
      <c r="O53" s="139"/>
      <c r="P53" s="140"/>
      <c r="Q53" s="111"/>
    </row>
    <row r="54" spans="2:17" ht="15.75" customHeight="1" thickBot="1">
      <c r="B54" s="309"/>
      <c r="C54" s="310" t="s">
        <v>85</v>
      </c>
      <c r="D54" s="311"/>
      <c r="E54" s="311"/>
      <c r="F54" s="311"/>
      <c r="G54" s="311"/>
      <c r="H54" s="311"/>
      <c r="I54" s="311"/>
      <c r="J54" s="311"/>
      <c r="K54" s="312"/>
      <c r="L54" s="282">
        <f>L53+M53+N53</f>
        <v>0</v>
      </c>
      <c r="M54" s="283"/>
      <c r="N54" s="283"/>
      <c r="O54" s="142"/>
      <c r="P54" s="165"/>
      <c r="Q54" s="166"/>
    </row>
    <row r="55" spans="2:17" ht="15.75" customHeight="1">
      <c r="B55" s="308" t="s">
        <v>86</v>
      </c>
      <c r="C55" s="58">
        <v>1</v>
      </c>
      <c r="D55" s="46"/>
      <c r="E55" s="93"/>
      <c r="F55" s="92"/>
      <c r="G55" s="91"/>
      <c r="H55" s="91"/>
      <c r="I55" s="94"/>
      <c r="J55" s="94"/>
      <c r="K55" s="95"/>
      <c r="L55" s="60">
        <f>IF(D55=1,ROUND(H55*I55*J55*K55/1000000,4),"")</f>
      </c>
      <c r="M55" s="154">
        <f>IF(D55=2,ROUND(H55*I55*J55*K55/1000000,4),"")</f>
      </c>
      <c r="N55" s="161">
        <f>IF(D55=3,ROUND(H55*I55*J55*K55/1000000,4),"")</f>
      </c>
      <c r="O55" s="61"/>
      <c r="P55" s="72" t="s">
        <v>22</v>
      </c>
      <c r="Q55" s="82"/>
    </row>
    <row r="56" spans="2:17" ht="15.75" customHeight="1">
      <c r="B56" s="298"/>
      <c r="C56" s="64">
        <v>2</v>
      </c>
      <c r="D56" s="145"/>
      <c r="E56" s="90"/>
      <c r="F56" s="89"/>
      <c r="G56" s="88"/>
      <c r="H56" s="88"/>
      <c r="I56" s="96"/>
      <c r="J56" s="96"/>
      <c r="K56" s="97"/>
      <c r="L56" s="70">
        <f>IF(D56=1,ROUND(H56*I56*J56*K56/1000000,4),"")</f>
      </c>
      <c r="M56" s="155">
        <f>IF(D56=2,ROUND(H56*I56*J56*K56/1000000,4),"")</f>
      </c>
      <c r="N56" s="162">
        <f>IF(D56=3,ROUND(H56*I56*J56*K56/1000000,4),"")</f>
      </c>
      <c r="O56" s="71"/>
      <c r="P56" s="72" t="s">
        <v>22</v>
      </c>
      <c r="Q56" s="82"/>
    </row>
    <row r="57" spans="2:17" s="104" customFormat="1" ht="15.75" customHeight="1">
      <c r="B57" s="298"/>
      <c r="C57" s="276" t="s">
        <v>115</v>
      </c>
      <c r="D57" s="277"/>
      <c r="E57" s="277"/>
      <c r="F57" s="277"/>
      <c r="G57" s="277"/>
      <c r="H57" s="277"/>
      <c r="I57" s="277"/>
      <c r="J57" s="277"/>
      <c r="K57" s="278"/>
      <c r="L57" s="170">
        <f>ROUNDDOWN(SUM(L55:L56),2)</f>
        <v>0</v>
      </c>
      <c r="M57" s="171">
        <f>ROUNDDOWN(SUM(M55:M56),2)</f>
        <v>0</v>
      </c>
      <c r="N57" s="173">
        <f>ROUNDDOWN(SUM(N55:N56),2)</f>
        <v>0</v>
      </c>
      <c r="O57" s="139"/>
      <c r="P57" s="167"/>
      <c r="Q57" s="158"/>
    </row>
    <row r="58" spans="2:17" ht="15.75" customHeight="1" thickBot="1">
      <c r="B58" s="309"/>
      <c r="C58" s="310" t="s">
        <v>87</v>
      </c>
      <c r="D58" s="311"/>
      <c r="E58" s="311"/>
      <c r="F58" s="311"/>
      <c r="G58" s="311"/>
      <c r="H58" s="311"/>
      <c r="I58" s="311"/>
      <c r="J58" s="311"/>
      <c r="K58" s="312"/>
      <c r="L58" s="282">
        <f>L57+M57+N57</f>
        <v>0</v>
      </c>
      <c r="M58" s="283"/>
      <c r="N58" s="283"/>
      <c r="O58" s="142"/>
      <c r="P58" s="143"/>
      <c r="Q58" s="112"/>
    </row>
    <row r="59" spans="3:20" ht="15.75" customHeight="1">
      <c r="C59" s="355" t="s">
        <v>119</v>
      </c>
      <c r="D59" s="356"/>
      <c r="E59" s="356"/>
      <c r="F59" s="356"/>
      <c r="G59" s="356"/>
      <c r="H59" s="356"/>
      <c r="I59" s="356"/>
      <c r="J59" s="356"/>
      <c r="K59" s="357"/>
      <c r="L59" s="363">
        <f>L21+M21+L53+M53+L57+M57</f>
        <v>0</v>
      </c>
      <c r="M59" s="364"/>
      <c r="N59" s="365"/>
      <c r="O59" s="360"/>
      <c r="P59" s="361"/>
      <c r="Q59" s="362"/>
      <c r="T59" s="77"/>
    </row>
    <row r="60" spans="3:17" s="104" customFormat="1" ht="15.75" customHeight="1">
      <c r="C60" s="316" t="s">
        <v>120</v>
      </c>
      <c r="D60" s="317"/>
      <c r="E60" s="317"/>
      <c r="F60" s="317"/>
      <c r="G60" s="317"/>
      <c r="H60" s="317"/>
      <c r="I60" s="317"/>
      <c r="J60" s="317"/>
      <c r="K60" s="318"/>
      <c r="L60" s="320">
        <f>L22+L54+L58</f>
        <v>0</v>
      </c>
      <c r="M60" s="321"/>
      <c r="N60" s="322"/>
      <c r="O60" s="313"/>
      <c r="P60" s="314"/>
      <c r="Q60" s="315"/>
    </row>
    <row r="61" spans="3:17" ht="15.75" customHeight="1">
      <c r="C61" s="292" t="s">
        <v>116</v>
      </c>
      <c r="D61" s="293"/>
      <c r="E61" s="293"/>
      <c r="F61" s="293"/>
      <c r="G61" s="293"/>
      <c r="H61" s="293"/>
      <c r="I61" s="293"/>
      <c r="J61" s="293"/>
      <c r="K61" s="294"/>
      <c r="L61" s="323" t="e">
        <f>ROUNDDOWN(L59/L60,2)</f>
        <v>#DIV/0!</v>
      </c>
      <c r="M61" s="324"/>
      <c r="N61" s="325"/>
      <c r="O61" s="313"/>
      <c r="P61" s="314"/>
      <c r="Q61" s="315"/>
    </row>
    <row r="62" spans="3:17" ht="15.75" customHeight="1" thickBot="1">
      <c r="C62" s="326" t="s">
        <v>20</v>
      </c>
      <c r="D62" s="327"/>
      <c r="E62" s="328"/>
      <c r="F62" s="328"/>
      <c r="G62" s="328"/>
      <c r="H62" s="328"/>
      <c r="I62" s="328"/>
      <c r="J62" s="328"/>
      <c r="K62" s="328"/>
      <c r="L62" s="174" t="e">
        <f>IF(L61&gt;=0.6,"ＯＫ","ＮＧ")</f>
        <v>#DIV/0!</v>
      </c>
      <c r="M62" s="305" t="s">
        <v>117</v>
      </c>
      <c r="N62" s="306"/>
      <c r="O62" s="306"/>
      <c r="P62" s="306"/>
      <c r="Q62" s="307"/>
    </row>
    <row r="63" spans="3:17" ht="15.75" customHeight="1">
      <c r="C63" s="78"/>
      <c r="D63" s="113"/>
      <c r="E63" s="78"/>
      <c r="F63" s="78"/>
      <c r="G63" s="78"/>
      <c r="H63" s="78"/>
      <c r="I63" s="78"/>
      <c r="J63" s="78"/>
      <c r="K63" s="78"/>
      <c r="L63" s="79"/>
      <c r="M63" s="114"/>
      <c r="N63" s="115"/>
      <c r="O63" s="80"/>
      <c r="P63" s="80"/>
      <c r="Q63" s="80"/>
    </row>
    <row r="64" spans="2:17" ht="25.5">
      <c r="B64" s="288" t="s">
        <v>90</v>
      </c>
      <c r="C64" s="288"/>
      <c r="D64" s="288"/>
      <c r="E64" s="288"/>
      <c r="F64" s="288"/>
      <c r="G64" s="288"/>
      <c r="H64" s="288"/>
      <c r="I64" s="288"/>
      <c r="J64" s="288"/>
      <c r="K64" s="288"/>
      <c r="L64" s="288"/>
      <c r="M64" s="288"/>
      <c r="N64" s="288"/>
      <c r="O64" s="288"/>
      <c r="P64" s="288"/>
      <c r="Q64" s="288"/>
    </row>
    <row r="65" spans="2:17" ht="18.75">
      <c r="B65" s="54"/>
      <c r="C65" s="54"/>
      <c r="D65" s="105"/>
      <c r="E65" s="358">
        <f>'〈第1面〉 '!A13</f>
        <v>0</v>
      </c>
      <c r="F65" s="358"/>
      <c r="G65" s="358"/>
      <c r="H65" s="358"/>
      <c r="I65" s="358"/>
      <c r="J65" s="358"/>
      <c r="K65" s="358"/>
      <c r="L65" s="358"/>
      <c r="M65" s="106" t="s">
        <v>142</v>
      </c>
      <c r="N65" s="106"/>
      <c r="O65" s="54"/>
      <c r="P65" s="54"/>
      <c r="Q65" s="54"/>
    </row>
    <row r="66" spans="2:17" ht="9.75" customHeight="1">
      <c r="B66" s="55"/>
      <c r="C66" s="55"/>
      <c r="D66" s="107"/>
      <c r="E66" s="55"/>
      <c r="F66" s="55"/>
      <c r="G66" s="56"/>
      <c r="H66" s="55"/>
      <c r="I66" s="55"/>
      <c r="J66" s="55"/>
      <c r="K66" s="55"/>
      <c r="L66" s="55"/>
      <c r="M66" s="107"/>
      <c r="N66" s="107"/>
      <c r="O66" s="55"/>
      <c r="P66" s="55"/>
      <c r="Q66" s="55"/>
    </row>
    <row r="67" spans="2:20" s="205" customFormat="1" ht="15.75" customHeight="1">
      <c r="B67" s="196" t="s">
        <v>145</v>
      </c>
      <c r="K67" s="196"/>
      <c r="L67" s="51"/>
      <c r="M67" s="51"/>
      <c r="N67" s="51"/>
      <c r="O67" s="51"/>
      <c r="P67" s="51"/>
      <c r="Q67" s="51"/>
      <c r="R67" s="51"/>
      <c r="S67" s="51"/>
      <c r="T67" s="51"/>
    </row>
    <row r="68" spans="2:20" s="205" customFormat="1" ht="15.75" customHeight="1">
      <c r="B68" s="196" t="s">
        <v>157</v>
      </c>
      <c r="C68" s="218"/>
      <c r="D68" s="218"/>
      <c r="E68" s="218"/>
      <c r="F68" s="218"/>
      <c r="G68" s="218"/>
      <c r="H68" s="218"/>
      <c r="I68" s="218"/>
      <c r="J68" s="218"/>
      <c r="K68" s="319"/>
      <c r="L68" s="319"/>
      <c r="M68" s="319"/>
      <c r="N68" s="319"/>
      <c r="O68" s="319"/>
      <c r="P68" s="319"/>
      <c r="Q68" s="203"/>
      <c r="R68" s="51"/>
      <c r="S68" s="51"/>
      <c r="T68" s="52"/>
    </row>
    <row r="69" spans="2:20" s="205" customFormat="1" ht="15.75" customHeight="1" thickBot="1">
      <c r="B69" s="196" t="s">
        <v>146</v>
      </c>
      <c r="C69" s="218"/>
      <c r="D69" s="218"/>
      <c r="E69" s="218"/>
      <c r="F69" s="218"/>
      <c r="G69" s="218"/>
      <c r="H69" s="218"/>
      <c r="I69" s="218"/>
      <c r="J69" s="218"/>
      <c r="K69" s="204"/>
      <c r="L69" s="202"/>
      <c r="M69" s="202"/>
      <c r="N69" s="202"/>
      <c r="O69" s="202"/>
      <c r="P69" s="202"/>
      <c r="Q69" s="202"/>
      <c r="R69" s="51"/>
      <c r="S69" s="51"/>
      <c r="T69" s="52"/>
    </row>
    <row r="70" spans="2:20" s="205" customFormat="1" ht="15.75" customHeight="1" thickBot="1" thickTop="1">
      <c r="B70" s="197" t="s">
        <v>106</v>
      </c>
      <c r="C70" s="148"/>
      <c r="D70" s="149"/>
      <c r="E70" s="149"/>
      <c r="F70" s="149"/>
      <c r="G70" s="149"/>
      <c r="H70" s="149"/>
      <c r="I70" s="199"/>
      <c r="J70" s="151"/>
      <c r="K70" s="319"/>
      <c r="L70" s="319"/>
      <c r="M70" s="319"/>
      <c r="N70" s="319"/>
      <c r="O70" s="319"/>
      <c r="P70" s="319"/>
      <c r="Q70" s="217"/>
      <c r="R70" s="51"/>
      <c r="S70" s="51">
        <v>1</v>
      </c>
      <c r="T70" s="52"/>
    </row>
    <row r="71" spans="2:20" s="205" customFormat="1" ht="15.75" customHeight="1" thickBot="1" thickTop="1">
      <c r="B71" s="197" t="s">
        <v>156</v>
      </c>
      <c r="C71" s="148"/>
      <c r="D71" s="149"/>
      <c r="E71" s="149"/>
      <c r="F71" s="149"/>
      <c r="G71" s="149"/>
      <c r="H71" s="149"/>
      <c r="I71" s="199"/>
      <c r="J71" s="200"/>
      <c r="K71" s="204"/>
      <c r="L71" s="202"/>
      <c r="M71" s="202"/>
      <c r="N71" s="202"/>
      <c r="O71" s="201"/>
      <c r="P71" s="202"/>
      <c r="Q71" s="202"/>
      <c r="R71" s="51"/>
      <c r="S71" s="51">
        <v>2</v>
      </c>
      <c r="T71" s="52"/>
    </row>
    <row r="72" spans="2:20" s="205" customFormat="1" ht="15.75" customHeight="1" thickTop="1">
      <c r="B72" s="198" t="s">
        <v>107</v>
      </c>
      <c r="C72" s="151"/>
      <c r="D72" s="151"/>
      <c r="E72" s="151"/>
      <c r="F72" s="151"/>
      <c r="G72" s="151"/>
      <c r="H72" s="151"/>
      <c r="I72" s="151"/>
      <c r="J72" s="151"/>
      <c r="K72" s="319"/>
      <c r="L72" s="319"/>
      <c r="M72" s="319"/>
      <c r="N72" s="202"/>
      <c r="O72" s="359"/>
      <c r="P72" s="359"/>
      <c r="Q72" s="359"/>
      <c r="R72" s="51"/>
      <c r="S72" s="51">
        <v>3</v>
      </c>
      <c r="T72" s="52"/>
    </row>
    <row r="73" spans="2:20" s="205" customFormat="1" ht="15.75" customHeight="1">
      <c r="B73" s="198"/>
      <c r="C73" s="151"/>
      <c r="D73" s="151"/>
      <c r="E73" s="151"/>
      <c r="F73" s="151"/>
      <c r="G73" s="151"/>
      <c r="H73" s="151"/>
      <c r="I73" s="151"/>
      <c r="J73" s="151"/>
      <c r="K73" s="204"/>
      <c r="L73" s="202"/>
      <c r="M73" s="202"/>
      <c r="N73" s="202"/>
      <c r="O73" s="202"/>
      <c r="P73" s="202"/>
      <c r="Q73" s="202"/>
      <c r="R73" s="51"/>
      <c r="S73" s="51"/>
      <c r="T73" s="52"/>
    </row>
    <row r="74" spans="2:20" s="205" customFormat="1" ht="15.75" customHeight="1">
      <c r="B74" s="198"/>
      <c r="C74" s="151"/>
      <c r="D74" s="151"/>
      <c r="E74" s="151"/>
      <c r="F74" s="151"/>
      <c r="G74" s="151"/>
      <c r="H74" s="151"/>
      <c r="I74" s="151"/>
      <c r="J74" s="151"/>
      <c r="K74" s="319"/>
      <c r="L74" s="319"/>
      <c r="M74" s="319"/>
      <c r="N74" s="319"/>
      <c r="O74" s="319"/>
      <c r="P74" s="319"/>
      <c r="Q74" s="319"/>
      <c r="R74" s="51"/>
      <c r="S74" s="51"/>
      <c r="T74" s="52"/>
    </row>
    <row r="75" spans="2:17" ht="9.75" customHeight="1" thickBot="1">
      <c r="B75" s="81"/>
      <c r="C75" s="81"/>
      <c r="D75" s="116"/>
      <c r="E75" s="81"/>
      <c r="F75" s="81"/>
      <c r="G75" s="81"/>
      <c r="H75" s="81"/>
      <c r="I75" s="81"/>
      <c r="J75" s="81"/>
      <c r="K75" s="81"/>
      <c r="L75" s="81"/>
      <c r="M75" s="116"/>
      <c r="N75" s="116"/>
      <c r="O75" s="81"/>
      <c r="P75" s="81"/>
      <c r="Q75" s="81"/>
    </row>
    <row r="76" spans="1:17" ht="15.75" customHeight="1">
      <c r="A76" s="103"/>
      <c r="B76" s="295" t="s">
        <v>153</v>
      </c>
      <c r="C76" s="296"/>
      <c r="D76" s="296"/>
      <c r="E76" s="296"/>
      <c r="F76" s="296"/>
      <c r="G76" s="296"/>
      <c r="H76" s="296"/>
      <c r="I76" s="296"/>
      <c r="J76" s="296"/>
      <c r="K76" s="296"/>
      <c r="L76" s="296"/>
      <c r="M76" s="296"/>
      <c r="N76" s="296"/>
      <c r="O76" s="296"/>
      <c r="P76" s="296"/>
      <c r="Q76" s="297"/>
    </row>
    <row r="77" spans="1:17" ht="15.75" customHeight="1">
      <c r="A77" s="103"/>
      <c r="B77" s="341" t="s">
        <v>79</v>
      </c>
      <c r="C77" s="343" t="s">
        <v>88</v>
      </c>
      <c r="D77" s="300" t="s">
        <v>108</v>
      </c>
      <c r="E77" s="301" t="s">
        <v>16</v>
      </c>
      <c r="F77" s="302"/>
      <c r="G77" s="274" t="s">
        <v>17</v>
      </c>
      <c r="H77" s="274" t="s">
        <v>18</v>
      </c>
      <c r="I77" s="274" t="s">
        <v>49</v>
      </c>
      <c r="J77" s="274" t="s">
        <v>50</v>
      </c>
      <c r="K77" s="274" t="s">
        <v>19</v>
      </c>
      <c r="L77" s="57" t="s">
        <v>80</v>
      </c>
      <c r="M77" s="175"/>
      <c r="N77" s="175"/>
      <c r="O77" s="268" t="s">
        <v>81</v>
      </c>
      <c r="P77" s="269"/>
      <c r="Q77" s="270"/>
    </row>
    <row r="78" spans="1:17" ht="15.75" customHeight="1" thickBot="1">
      <c r="A78" s="103"/>
      <c r="B78" s="342"/>
      <c r="C78" s="300"/>
      <c r="D78" s="340"/>
      <c r="E78" s="303"/>
      <c r="F78" s="304"/>
      <c r="G78" s="275"/>
      <c r="H78" s="275"/>
      <c r="I78" s="275"/>
      <c r="J78" s="275"/>
      <c r="K78" s="275"/>
      <c r="L78" s="182" t="s">
        <v>111</v>
      </c>
      <c r="M78" s="183" t="s">
        <v>118</v>
      </c>
      <c r="N78" s="184" t="s">
        <v>113</v>
      </c>
      <c r="O78" s="271"/>
      <c r="P78" s="272"/>
      <c r="Q78" s="273"/>
    </row>
    <row r="79" spans="1:17" ht="15.75" customHeight="1">
      <c r="A79" s="103"/>
      <c r="B79" s="179">
        <v>1</v>
      </c>
      <c r="C79" s="180"/>
      <c r="D79" s="181"/>
      <c r="E79" s="119"/>
      <c r="F79" s="99"/>
      <c r="G79" s="102"/>
      <c r="H79" s="126"/>
      <c r="I79" s="128"/>
      <c r="J79" s="128"/>
      <c r="K79" s="127"/>
      <c r="L79" s="123">
        <f>IF(D79=1,ROUND(H79*I79*J79*K79/1000000,4),"")</f>
      </c>
      <c r="M79" s="156">
        <f>IF(D79=2,ROUND(H79*I79*J79*K79/1000000,4),"")</f>
      </c>
      <c r="N79" s="186">
        <f>IF(D79=3,ROUND(H79*I79*J79*K79/1000000,4),"")</f>
      </c>
      <c r="O79" s="61"/>
      <c r="P79" s="62" t="s">
        <v>22</v>
      </c>
      <c r="Q79" s="63"/>
    </row>
    <row r="80" spans="1:17" ht="15.75" customHeight="1">
      <c r="A80" s="103"/>
      <c r="B80" s="86">
        <v>2</v>
      </c>
      <c r="C80" s="98"/>
      <c r="D80" s="146"/>
      <c r="E80" s="87"/>
      <c r="F80" s="66"/>
      <c r="G80" s="101"/>
      <c r="H80" s="125"/>
      <c r="I80" s="121"/>
      <c r="J80" s="121"/>
      <c r="K80" s="122"/>
      <c r="L80" s="109">
        <f aca="true" t="shared" si="3" ref="L80:L108">IF(D80=1,ROUND(H80*I80*J80*K80/1000000,4),"")</f>
      </c>
      <c r="M80" s="155">
        <f aca="true" t="shared" si="4" ref="M80:M108">IF(D80=2,ROUND(H80*I80*J80*K80/1000000,4),"")</f>
      </c>
      <c r="N80" s="187">
        <f aca="true" t="shared" si="5" ref="N80:N108">IF(D80=3,ROUND(H80*I80*J80*K80/1000000,4),"")</f>
      </c>
      <c r="O80" s="71"/>
      <c r="P80" s="72" t="s">
        <v>22</v>
      </c>
      <c r="Q80" s="73"/>
    </row>
    <row r="81" spans="1:17" ht="15.75" customHeight="1">
      <c r="A81" s="103"/>
      <c r="B81" s="100">
        <v>3</v>
      </c>
      <c r="C81" s="98"/>
      <c r="D81" s="146"/>
      <c r="E81" s="87"/>
      <c r="F81" s="66"/>
      <c r="G81" s="101"/>
      <c r="H81" s="125"/>
      <c r="I81" s="121"/>
      <c r="J81" s="121"/>
      <c r="K81" s="122"/>
      <c r="L81" s="109">
        <f t="shared" si="3"/>
      </c>
      <c r="M81" s="155">
        <f t="shared" si="4"/>
      </c>
      <c r="N81" s="187">
        <f t="shared" si="5"/>
      </c>
      <c r="O81" s="71"/>
      <c r="P81" s="72" t="s">
        <v>22</v>
      </c>
      <c r="Q81" s="73"/>
    </row>
    <row r="82" spans="1:17" ht="15.75" customHeight="1">
      <c r="A82" s="103"/>
      <c r="B82" s="86">
        <v>4</v>
      </c>
      <c r="C82" s="98"/>
      <c r="D82" s="146"/>
      <c r="E82" s="87"/>
      <c r="F82" s="66"/>
      <c r="G82" s="101"/>
      <c r="H82" s="125"/>
      <c r="I82" s="121"/>
      <c r="J82" s="121"/>
      <c r="K82" s="122"/>
      <c r="L82" s="70">
        <f t="shared" si="3"/>
      </c>
      <c r="M82" s="155">
        <f t="shared" si="4"/>
      </c>
      <c r="N82" s="187">
        <f t="shared" si="5"/>
      </c>
      <c r="O82" s="71"/>
      <c r="P82" s="72" t="s">
        <v>22</v>
      </c>
      <c r="Q82" s="73"/>
    </row>
    <row r="83" spans="1:17" ht="15.75" customHeight="1">
      <c r="A83" s="103"/>
      <c r="B83" s="84">
        <v>5</v>
      </c>
      <c r="C83" s="98"/>
      <c r="D83" s="146"/>
      <c r="E83" s="87"/>
      <c r="F83" s="66"/>
      <c r="G83" s="101"/>
      <c r="H83" s="125"/>
      <c r="I83" s="121"/>
      <c r="J83" s="121"/>
      <c r="K83" s="122"/>
      <c r="L83" s="70">
        <f t="shared" si="3"/>
      </c>
      <c r="M83" s="155">
        <f t="shared" si="4"/>
      </c>
      <c r="N83" s="187">
        <f t="shared" si="5"/>
      </c>
      <c r="O83" s="71"/>
      <c r="P83" s="72" t="s">
        <v>22</v>
      </c>
      <c r="Q83" s="73"/>
    </row>
    <row r="84" spans="1:17" ht="15.75" customHeight="1">
      <c r="A84" s="103"/>
      <c r="B84" s="86">
        <v>6</v>
      </c>
      <c r="C84" s="98"/>
      <c r="D84" s="146"/>
      <c r="E84" s="87"/>
      <c r="F84" s="66"/>
      <c r="G84" s="101"/>
      <c r="H84" s="125"/>
      <c r="I84" s="121"/>
      <c r="J84" s="121"/>
      <c r="K84" s="122"/>
      <c r="L84" s="70">
        <f>IF(D84=1,ROUND(H84*I84*J84*K84/1000000,4),"")</f>
      </c>
      <c r="M84" s="155">
        <f t="shared" si="4"/>
      </c>
      <c r="N84" s="187">
        <f t="shared" si="5"/>
      </c>
      <c r="O84" s="71"/>
      <c r="P84" s="72" t="s">
        <v>22</v>
      </c>
      <c r="Q84" s="73"/>
    </row>
    <row r="85" spans="1:17" ht="15.75" customHeight="1">
      <c r="A85" s="103"/>
      <c r="B85" s="84">
        <v>7</v>
      </c>
      <c r="C85" s="98"/>
      <c r="D85" s="146"/>
      <c r="E85" s="87"/>
      <c r="F85" s="66"/>
      <c r="G85" s="101"/>
      <c r="H85" s="125"/>
      <c r="I85" s="121"/>
      <c r="J85" s="121"/>
      <c r="K85" s="122"/>
      <c r="L85" s="70">
        <f t="shared" si="3"/>
      </c>
      <c r="M85" s="155">
        <f t="shared" si="4"/>
      </c>
      <c r="N85" s="187">
        <f t="shared" si="5"/>
      </c>
      <c r="O85" s="71"/>
      <c r="P85" s="72" t="s">
        <v>22</v>
      </c>
      <c r="Q85" s="73"/>
    </row>
    <row r="86" spans="1:17" ht="15.75" customHeight="1">
      <c r="A86" s="103"/>
      <c r="B86" s="86">
        <v>8</v>
      </c>
      <c r="C86" s="98"/>
      <c r="D86" s="146"/>
      <c r="E86" s="87"/>
      <c r="F86" s="66"/>
      <c r="G86" s="101"/>
      <c r="H86" s="125"/>
      <c r="I86" s="121"/>
      <c r="J86" s="121"/>
      <c r="K86" s="122"/>
      <c r="L86" s="70">
        <f t="shared" si="3"/>
      </c>
      <c r="M86" s="155">
        <f t="shared" si="4"/>
      </c>
      <c r="N86" s="187">
        <f t="shared" si="5"/>
      </c>
      <c r="O86" s="71"/>
      <c r="P86" s="72" t="s">
        <v>22</v>
      </c>
      <c r="Q86" s="73"/>
    </row>
    <row r="87" spans="1:17" ht="15.75" customHeight="1">
      <c r="A87" s="103"/>
      <c r="B87" s="84">
        <v>9</v>
      </c>
      <c r="C87" s="98"/>
      <c r="D87" s="146"/>
      <c r="E87" s="87"/>
      <c r="F87" s="66"/>
      <c r="G87" s="101"/>
      <c r="H87" s="125"/>
      <c r="I87" s="121"/>
      <c r="J87" s="121"/>
      <c r="K87" s="122"/>
      <c r="L87" s="70">
        <f t="shared" si="3"/>
      </c>
      <c r="M87" s="155">
        <f t="shared" si="4"/>
      </c>
      <c r="N87" s="187">
        <f t="shared" si="5"/>
      </c>
      <c r="O87" s="71"/>
      <c r="P87" s="72" t="s">
        <v>22</v>
      </c>
      <c r="Q87" s="73"/>
    </row>
    <row r="88" spans="1:17" ht="15.75" customHeight="1">
      <c r="A88" s="103"/>
      <c r="B88" s="86">
        <v>10</v>
      </c>
      <c r="C88" s="85"/>
      <c r="D88" s="147"/>
      <c r="E88" s="65"/>
      <c r="F88" s="66"/>
      <c r="G88" s="67"/>
      <c r="H88" s="125"/>
      <c r="I88" s="121"/>
      <c r="J88" s="121"/>
      <c r="K88" s="122"/>
      <c r="L88" s="70">
        <f t="shared" si="3"/>
      </c>
      <c r="M88" s="155">
        <f t="shared" si="4"/>
      </c>
      <c r="N88" s="187">
        <f t="shared" si="5"/>
      </c>
      <c r="O88" s="71"/>
      <c r="P88" s="72" t="s">
        <v>22</v>
      </c>
      <c r="Q88" s="73"/>
    </row>
    <row r="89" spans="1:17" ht="15.75" customHeight="1">
      <c r="A89" s="103"/>
      <c r="B89" s="84">
        <v>11</v>
      </c>
      <c r="C89" s="83"/>
      <c r="D89" s="141"/>
      <c r="E89" s="65"/>
      <c r="F89" s="66"/>
      <c r="G89" s="67"/>
      <c r="H89" s="125"/>
      <c r="I89" s="121"/>
      <c r="J89" s="121"/>
      <c r="K89" s="122"/>
      <c r="L89" s="70">
        <f t="shared" si="3"/>
      </c>
      <c r="M89" s="155">
        <f t="shared" si="4"/>
      </c>
      <c r="N89" s="187">
        <f t="shared" si="5"/>
      </c>
      <c r="O89" s="71"/>
      <c r="P89" s="72" t="s">
        <v>22</v>
      </c>
      <c r="Q89" s="73"/>
    </row>
    <row r="90" spans="1:17" ht="15.75" customHeight="1">
      <c r="A90" s="103"/>
      <c r="B90" s="84">
        <v>12</v>
      </c>
      <c r="C90" s="83"/>
      <c r="D90" s="141"/>
      <c r="E90" s="65"/>
      <c r="F90" s="66"/>
      <c r="G90" s="67"/>
      <c r="H90" s="125"/>
      <c r="I90" s="121"/>
      <c r="J90" s="121"/>
      <c r="K90" s="122"/>
      <c r="L90" s="70">
        <f t="shared" si="3"/>
      </c>
      <c r="M90" s="155">
        <f t="shared" si="4"/>
      </c>
      <c r="N90" s="187">
        <f t="shared" si="5"/>
      </c>
      <c r="O90" s="71"/>
      <c r="P90" s="72" t="s">
        <v>22</v>
      </c>
      <c r="Q90" s="73"/>
    </row>
    <row r="91" spans="1:17" ht="15.75" customHeight="1">
      <c r="A91" s="103"/>
      <c r="B91" s="86">
        <v>13</v>
      </c>
      <c r="C91" s="85"/>
      <c r="D91" s="147"/>
      <c r="E91" s="65"/>
      <c r="F91" s="66"/>
      <c r="G91" s="67"/>
      <c r="H91" s="125"/>
      <c r="I91" s="121"/>
      <c r="J91" s="121"/>
      <c r="K91" s="122"/>
      <c r="L91" s="70">
        <f t="shared" si="3"/>
      </c>
      <c r="M91" s="155">
        <f t="shared" si="4"/>
      </c>
      <c r="N91" s="187">
        <f t="shared" si="5"/>
      </c>
      <c r="O91" s="71"/>
      <c r="P91" s="72" t="s">
        <v>22</v>
      </c>
      <c r="Q91" s="73"/>
    </row>
    <row r="92" spans="1:17" ht="15.75" customHeight="1">
      <c r="A92" s="103"/>
      <c r="B92" s="84">
        <v>14</v>
      </c>
      <c r="C92" s="83"/>
      <c r="D92" s="141"/>
      <c r="E92" s="65"/>
      <c r="F92" s="66"/>
      <c r="G92" s="67"/>
      <c r="H92" s="125"/>
      <c r="I92" s="121"/>
      <c r="J92" s="121"/>
      <c r="K92" s="122"/>
      <c r="L92" s="70">
        <f t="shared" si="3"/>
      </c>
      <c r="M92" s="155">
        <f t="shared" si="4"/>
      </c>
      <c r="N92" s="187">
        <f t="shared" si="5"/>
      </c>
      <c r="O92" s="71"/>
      <c r="P92" s="72" t="s">
        <v>22</v>
      </c>
      <c r="Q92" s="73"/>
    </row>
    <row r="93" spans="1:17" ht="15.75" customHeight="1">
      <c r="A93" s="103"/>
      <c r="B93" s="86">
        <v>15</v>
      </c>
      <c r="C93" s="85"/>
      <c r="D93" s="147"/>
      <c r="E93" s="65"/>
      <c r="F93" s="66"/>
      <c r="G93" s="67"/>
      <c r="H93" s="125"/>
      <c r="I93" s="121"/>
      <c r="J93" s="121"/>
      <c r="K93" s="122"/>
      <c r="L93" s="70">
        <f t="shared" si="3"/>
      </c>
      <c r="M93" s="155">
        <f t="shared" si="4"/>
      </c>
      <c r="N93" s="187">
        <f t="shared" si="5"/>
      </c>
      <c r="O93" s="71"/>
      <c r="P93" s="72" t="s">
        <v>22</v>
      </c>
      <c r="Q93" s="73"/>
    </row>
    <row r="94" spans="1:17" ht="15.75" customHeight="1">
      <c r="A94" s="103"/>
      <c r="B94" s="84">
        <v>16</v>
      </c>
      <c r="C94" s="83"/>
      <c r="D94" s="141"/>
      <c r="E94" s="65"/>
      <c r="F94" s="66"/>
      <c r="G94" s="67"/>
      <c r="H94" s="125"/>
      <c r="I94" s="121"/>
      <c r="J94" s="121"/>
      <c r="K94" s="122"/>
      <c r="L94" s="70">
        <f t="shared" si="3"/>
      </c>
      <c r="M94" s="155">
        <f t="shared" si="4"/>
      </c>
      <c r="N94" s="187">
        <f t="shared" si="5"/>
      </c>
      <c r="O94" s="71"/>
      <c r="P94" s="72" t="s">
        <v>22</v>
      </c>
      <c r="Q94" s="73"/>
    </row>
    <row r="95" spans="1:17" ht="15.75" customHeight="1">
      <c r="A95" s="103"/>
      <c r="B95" s="86">
        <v>17</v>
      </c>
      <c r="C95" s="85"/>
      <c r="D95" s="147"/>
      <c r="E95" s="65"/>
      <c r="F95" s="66"/>
      <c r="G95" s="67"/>
      <c r="H95" s="125"/>
      <c r="I95" s="121"/>
      <c r="J95" s="121"/>
      <c r="K95" s="122"/>
      <c r="L95" s="70">
        <f t="shared" si="3"/>
      </c>
      <c r="M95" s="155">
        <f t="shared" si="4"/>
      </c>
      <c r="N95" s="187">
        <f t="shared" si="5"/>
      </c>
      <c r="O95" s="71"/>
      <c r="P95" s="72" t="s">
        <v>22</v>
      </c>
      <c r="Q95" s="73"/>
    </row>
    <row r="96" spans="1:17" ht="15.75" customHeight="1">
      <c r="A96" s="103"/>
      <c r="B96" s="84">
        <v>18</v>
      </c>
      <c r="C96" s="83"/>
      <c r="D96" s="141"/>
      <c r="E96" s="65"/>
      <c r="F96" s="66"/>
      <c r="G96" s="67"/>
      <c r="H96" s="125"/>
      <c r="I96" s="121"/>
      <c r="J96" s="121"/>
      <c r="K96" s="122"/>
      <c r="L96" s="70">
        <f t="shared" si="3"/>
      </c>
      <c r="M96" s="155">
        <f t="shared" si="4"/>
      </c>
      <c r="N96" s="187">
        <f t="shared" si="5"/>
      </c>
      <c r="O96" s="71"/>
      <c r="P96" s="72" t="s">
        <v>22</v>
      </c>
      <c r="Q96" s="73"/>
    </row>
    <row r="97" spans="1:17" ht="15.75" customHeight="1">
      <c r="A97" s="103"/>
      <c r="B97" s="84">
        <v>19</v>
      </c>
      <c r="C97" s="83"/>
      <c r="D97" s="141"/>
      <c r="E97" s="65"/>
      <c r="F97" s="66"/>
      <c r="G97" s="67"/>
      <c r="H97" s="125"/>
      <c r="I97" s="121"/>
      <c r="J97" s="121"/>
      <c r="K97" s="122"/>
      <c r="L97" s="70">
        <f t="shared" si="3"/>
      </c>
      <c r="M97" s="155">
        <f t="shared" si="4"/>
      </c>
      <c r="N97" s="187">
        <f t="shared" si="5"/>
      </c>
      <c r="O97" s="71"/>
      <c r="P97" s="72" t="s">
        <v>22</v>
      </c>
      <c r="Q97" s="73"/>
    </row>
    <row r="98" spans="1:17" ht="15.75" customHeight="1">
      <c r="A98" s="103"/>
      <c r="B98" s="86">
        <v>20</v>
      </c>
      <c r="C98" s="85"/>
      <c r="D98" s="147"/>
      <c r="E98" s="65"/>
      <c r="F98" s="66"/>
      <c r="G98" s="67"/>
      <c r="H98" s="125"/>
      <c r="I98" s="121"/>
      <c r="J98" s="121"/>
      <c r="K98" s="122"/>
      <c r="L98" s="70">
        <f t="shared" si="3"/>
      </c>
      <c r="M98" s="155">
        <f t="shared" si="4"/>
      </c>
      <c r="N98" s="187">
        <f t="shared" si="5"/>
      </c>
      <c r="O98" s="71"/>
      <c r="P98" s="72" t="s">
        <v>22</v>
      </c>
      <c r="Q98" s="73"/>
    </row>
    <row r="99" spans="1:17" ht="15.75" customHeight="1">
      <c r="A99" s="103"/>
      <c r="B99" s="84">
        <v>21</v>
      </c>
      <c r="C99" s="83"/>
      <c r="D99" s="141"/>
      <c r="E99" s="65"/>
      <c r="F99" s="66"/>
      <c r="G99" s="67"/>
      <c r="H99" s="67"/>
      <c r="I99" s="68"/>
      <c r="J99" s="68"/>
      <c r="K99" s="69"/>
      <c r="L99" s="70">
        <f t="shared" si="3"/>
      </c>
      <c r="M99" s="155">
        <f t="shared" si="4"/>
      </c>
      <c r="N99" s="187">
        <f t="shared" si="5"/>
      </c>
      <c r="O99" s="71"/>
      <c r="P99" s="72" t="s">
        <v>22</v>
      </c>
      <c r="Q99" s="73"/>
    </row>
    <row r="100" spans="1:17" ht="15.75" customHeight="1">
      <c r="A100" s="103"/>
      <c r="B100" s="86">
        <v>22</v>
      </c>
      <c r="C100" s="85"/>
      <c r="D100" s="147"/>
      <c r="E100" s="65"/>
      <c r="F100" s="66"/>
      <c r="G100" s="67"/>
      <c r="H100" s="67"/>
      <c r="I100" s="68"/>
      <c r="J100" s="68"/>
      <c r="K100" s="69"/>
      <c r="L100" s="70">
        <f t="shared" si="3"/>
      </c>
      <c r="M100" s="155">
        <f t="shared" si="4"/>
      </c>
      <c r="N100" s="187">
        <f t="shared" si="5"/>
      </c>
      <c r="O100" s="71"/>
      <c r="P100" s="72" t="s">
        <v>22</v>
      </c>
      <c r="Q100" s="73"/>
    </row>
    <row r="101" spans="2:17" ht="15.75" customHeight="1">
      <c r="B101" s="84">
        <v>23</v>
      </c>
      <c r="C101" s="83"/>
      <c r="D101" s="141"/>
      <c r="E101" s="65"/>
      <c r="F101" s="66"/>
      <c r="G101" s="67"/>
      <c r="H101" s="67"/>
      <c r="I101" s="68"/>
      <c r="J101" s="68"/>
      <c r="K101" s="69"/>
      <c r="L101" s="70">
        <f t="shared" si="3"/>
      </c>
      <c r="M101" s="155">
        <f t="shared" si="4"/>
      </c>
      <c r="N101" s="187">
        <f t="shared" si="5"/>
      </c>
      <c r="O101" s="71"/>
      <c r="P101" s="72" t="s">
        <v>22</v>
      </c>
      <c r="Q101" s="73"/>
    </row>
    <row r="102" spans="2:17" ht="15.75" customHeight="1">
      <c r="B102" s="86">
        <v>24</v>
      </c>
      <c r="C102" s="85"/>
      <c r="D102" s="147"/>
      <c r="E102" s="65"/>
      <c r="F102" s="66"/>
      <c r="G102" s="67"/>
      <c r="H102" s="67"/>
      <c r="I102" s="68"/>
      <c r="J102" s="68"/>
      <c r="K102" s="69"/>
      <c r="L102" s="70">
        <f t="shared" si="3"/>
      </c>
      <c r="M102" s="155">
        <f t="shared" si="4"/>
      </c>
      <c r="N102" s="187">
        <f t="shared" si="5"/>
      </c>
      <c r="O102" s="71"/>
      <c r="P102" s="72" t="s">
        <v>22</v>
      </c>
      <c r="Q102" s="73"/>
    </row>
    <row r="103" spans="2:17" ht="15.75" customHeight="1">
      <c r="B103" s="84">
        <v>25</v>
      </c>
      <c r="C103" s="83"/>
      <c r="D103" s="141"/>
      <c r="E103" s="65"/>
      <c r="F103" s="66"/>
      <c r="G103" s="67"/>
      <c r="H103" s="67"/>
      <c r="I103" s="68"/>
      <c r="J103" s="68"/>
      <c r="K103" s="69"/>
      <c r="L103" s="70">
        <f t="shared" si="3"/>
      </c>
      <c r="M103" s="155">
        <f t="shared" si="4"/>
      </c>
      <c r="N103" s="187">
        <f t="shared" si="5"/>
      </c>
      <c r="O103" s="71"/>
      <c r="P103" s="72" t="s">
        <v>22</v>
      </c>
      <c r="Q103" s="73"/>
    </row>
    <row r="104" spans="2:17" ht="15.75" customHeight="1">
      <c r="B104" s="84">
        <v>26</v>
      </c>
      <c r="C104" s="83"/>
      <c r="D104" s="141"/>
      <c r="E104" s="65"/>
      <c r="F104" s="66"/>
      <c r="G104" s="67"/>
      <c r="H104" s="67"/>
      <c r="I104" s="68"/>
      <c r="J104" s="68"/>
      <c r="K104" s="69"/>
      <c r="L104" s="70">
        <f t="shared" si="3"/>
      </c>
      <c r="M104" s="155">
        <f t="shared" si="4"/>
      </c>
      <c r="N104" s="187">
        <f t="shared" si="5"/>
      </c>
      <c r="O104" s="71"/>
      <c r="P104" s="72" t="s">
        <v>22</v>
      </c>
      <c r="Q104" s="73"/>
    </row>
    <row r="105" spans="2:17" ht="15.75" customHeight="1">
      <c r="B105" s="86">
        <v>27</v>
      </c>
      <c r="C105" s="85"/>
      <c r="D105" s="147"/>
      <c r="E105" s="65"/>
      <c r="F105" s="66"/>
      <c r="G105" s="67"/>
      <c r="H105" s="67"/>
      <c r="I105" s="68"/>
      <c r="J105" s="68"/>
      <c r="K105" s="69"/>
      <c r="L105" s="70">
        <f t="shared" si="3"/>
      </c>
      <c r="M105" s="155">
        <f t="shared" si="4"/>
      </c>
      <c r="N105" s="187">
        <f t="shared" si="5"/>
      </c>
      <c r="O105" s="71"/>
      <c r="P105" s="72" t="s">
        <v>22</v>
      </c>
      <c r="Q105" s="73"/>
    </row>
    <row r="106" spans="2:17" ht="15.75" customHeight="1">
      <c r="B106" s="84">
        <v>28</v>
      </c>
      <c r="C106" s="83"/>
      <c r="D106" s="141"/>
      <c r="E106" s="65"/>
      <c r="F106" s="66"/>
      <c r="G106" s="67"/>
      <c r="H106" s="67"/>
      <c r="I106" s="68"/>
      <c r="J106" s="68"/>
      <c r="K106" s="69"/>
      <c r="L106" s="70">
        <f t="shared" si="3"/>
      </c>
      <c r="M106" s="155">
        <f t="shared" si="4"/>
      </c>
      <c r="N106" s="187">
        <f t="shared" si="5"/>
      </c>
      <c r="O106" s="71"/>
      <c r="P106" s="72" t="s">
        <v>22</v>
      </c>
      <c r="Q106" s="73"/>
    </row>
    <row r="107" spans="2:17" ht="15.75" customHeight="1">
      <c r="B107" s="86">
        <v>29</v>
      </c>
      <c r="C107" s="85"/>
      <c r="D107" s="147"/>
      <c r="E107" s="65"/>
      <c r="F107" s="66"/>
      <c r="G107" s="67"/>
      <c r="H107" s="67"/>
      <c r="I107" s="68"/>
      <c r="J107" s="68"/>
      <c r="K107" s="69"/>
      <c r="L107" s="70">
        <f t="shared" si="3"/>
      </c>
      <c r="M107" s="155">
        <f t="shared" si="4"/>
      </c>
      <c r="N107" s="187">
        <f t="shared" si="5"/>
      </c>
      <c r="O107" s="71"/>
      <c r="P107" s="72" t="s">
        <v>22</v>
      </c>
      <c r="Q107" s="73"/>
    </row>
    <row r="108" spans="2:17" ht="15.75" customHeight="1">
      <c r="B108" s="84">
        <v>30</v>
      </c>
      <c r="C108" s="83"/>
      <c r="D108" s="141"/>
      <c r="E108" s="65"/>
      <c r="F108" s="66"/>
      <c r="G108" s="67"/>
      <c r="H108" s="67"/>
      <c r="I108" s="68"/>
      <c r="J108" s="68"/>
      <c r="K108" s="69"/>
      <c r="L108" s="70">
        <f t="shared" si="3"/>
      </c>
      <c r="M108" s="155">
        <f t="shared" si="4"/>
      </c>
      <c r="N108" s="187">
        <f t="shared" si="5"/>
      </c>
      <c r="O108" s="71"/>
      <c r="P108" s="72" t="s">
        <v>22</v>
      </c>
      <c r="Q108" s="73"/>
    </row>
    <row r="109" spans="2:17" ht="15.75" customHeight="1" thickBot="1">
      <c r="B109" s="335" t="s">
        <v>124</v>
      </c>
      <c r="C109" s="336"/>
      <c r="D109" s="336"/>
      <c r="E109" s="336"/>
      <c r="F109" s="336"/>
      <c r="G109" s="336"/>
      <c r="H109" s="336"/>
      <c r="I109" s="336"/>
      <c r="J109" s="336"/>
      <c r="K109" s="327"/>
      <c r="L109" s="188">
        <f>ROUNDDOWN(SUM(L79:L108),2)</f>
        <v>0</v>
      </c>
      <c r="M109" s="189">
        <f>ROUNDDOWN(SUM(M79:M108),2)</f>
        <v>0</v>
      </c>
      <c r="N109" s="190">
        <f>ROUNDDOWN(SUM(N79:N108),2)</f>
        <v>0</v>
      </c>
      <c r="O109" s="337"/>
      <c r="P109" s="338"/>
      <c r="Q109" s="339"/>
    </row>
    <row r="110" spans="3:17" s="104" customFormat="1" ht="15.75" customHeight="1">
      <c r="C110" s="355" t="s">
        <v>125</v>
      </c>
      <c r="D110" s="356"/>
      <c r="E110" s="356"/>
      <c r="F110" s="356"/>
      <c r="G110" s="356"/>
      <c r="H110" s="356"/>
      <c r="I110" s="356"/>
      <c r="J110" s="356"/>
      <c r="K110" s="357"/>
      <c r="L110" s="329">
        <f>L109+M109</f>
        <v>0</v>
      </c>
      <c r="M110" s="330"/>
      <c r="N110" s="331"/>
      <c r="O110" s="332"/>
      <c r="P110" s="333"/>
      <c r="Q110" s="334"/>
    </row>
    <row r="111" spans="3:17" ht="15.75" customHeight="1">
      <c r="C111" s="292" t="s">
        <v>100</v>
      </c>
      <c r="D111" s="293"/>
      <c r="E111" s="293"/>
      <c r="F111" s="293"/>
      <c r="G111" s="293"/>
      <c r="H111" s="293"/>
      <c r="I111" s="293"/>
      <c r="J111" s="293"/>
      <c r="K111" s="294"/>
      <c r="L111" s="349">
        <v>2</v>
      </c>
      <c r="M111" s="350"/>
      <c r="N111" s="351"/>
      <c r="O111" s="289" t="s">
        <v>101</v>
      </c>
      <c r="P111" s="290"/>
      <c r="Q111" s="291"/>
    </row>
    <row r="112" spans="3:17" ht="15.75" customHeight="1" thickBot="1">
      <c r="C112" s="344" t="s">
        <v>20</v>
      </c>
      <c r="D112" s="345"/>
      <c r="E112" s="346"/>
      <c r="F112" s="346"/>
      <c r="G112" s="346"/>
      <c r="H112" s="346"/>
      <c r="I112" s="346"/>
      <c r="J112" s="346"/>
      <c r="K112" s="346"/>
      <c r="L112" s="352" t="str">
        <f>IF(L109+M109&gt;=L111,"ＯＫ","ＮＧ")</f>
        <v>ＮＧ</v>
      </c>
      <c r="M112" s="353"/>
      <c r="N112" s="354"/>
      <c r="O112" s="347"/>
      <c r="P112" s="347"/>
      <c r="Q112" s="348"/>
    </row>
    <row r="113" spans="3:17" ht="15.75" customHeight="1" thickBot="1">
      <c r="C113" s="78"/>
      <c r="D113" s="113"/>
      <c r="E113" s="78"/>
      <c r="F113" s="78"/>
      <c r="G113" s="78"/>
      <c r="H113" s="78"/>
      <c r="I113" s="78"/>
      <c r="J113" s="78"/>
      <c r="K113" s="78"/>
      <c r="L113" s="79"/>
      <c r="M113" s="114"/>
      <c r="N113" s="115"/>
      <c r="O113" s="80"/>
      <c r="P113" s="80"/>
      <c r="Q113" s="80"/>
    </row>
    <row r="114" spans="1:17" s="205" customFormat="1" ht="15.75" customHeight="1">
      <c r="A114" s="221"/>
      <c r="B114" s="295" t="s">
        <v>147</v>
      </c>
      <c r="C114" s="296"/>
      <c r="D114" s="296"/>
      <c r="E114" s="296"/>
      <c r="F114" s="296"/>
      <c r="G114" s="296"/>
      <c r="H114" s="296"/>
      <c r="I114" s="296"/>
      <c r="J114" s="296"/>
      <c r="K114" s="296"/>
      <c r="L114" s="296"/>
      <c r="M114" s="296"/>
      <c r="N114" s="296"/>
      <c r="O114" s="296"/>
      <c r="P114" s="296"/>
      <c r="Q114" s="297"/>
    </row>
    <row r="115" spans="1:17" s="205" customFormat="1" ht="15.75" customHeight="1">
      <c r="A115" s="221"/>
      <c r="B115" s="341" t="s">
        <v>79</v>
      </c>
      <c r="C115" s="343" t="s">
        <v>88</v>
      </c>
      <c r="D115" s="300" t="s">
        <v>108</v>
      </c>
      <c r="E115" s="301" t="s">
        <v>16</v>
      </c>
      <c r="F115" s="302"/>
      <c r="G115" s="274" t="s">
        <v>17</v>
      </c>
      <c r="H115" s="274" t="s">
        <v>18</v>
      </c>
      <c r="I115" s="274" t="s">
        <v>49</v>
      </c>
      <c r="J115" s="274" t="s">
        <v>50</v>
      </c>
      <c r="K115" s="274" t="s">
        <v>19</v>
      </c>
      <c r="L115" s="206" t="s">
        <v>80</v>
      </c>
      <c r="M115" s="152"/>
      <c r="N115" s="175"/>
      <c r="O115" s="268" t="s">
        <v>81</v>
      </c>
      <c r="P115" s="269"/>
      <c r="Q115" s="270"/>
    </row>
    <row r="116" spans="1:18" s="205" customFormat="1" ht="15.75" customHeight="1" thickBot="1">
      <c r="A116" s="221"/>
      <c r="B116" s="366"/>
      <c r="C116" s="367"/>
      <c r="D116" s="287"/>
      <c r="E116" s="303"/>
      <c r="F116" s="304"/>
      <c r="G116" s="275"/>
      <c r="H116" s="275"/>
      <c r="I116" s="275"/>
      <c r="J116" s="275"/>
      <c r="K116" s="275"/>
      <c r="L116" s="183" t="s">
        <v>111</v>
      </c>
      <c r="M116" s="182" t="s">
        <v>112</v>
      </c>
      <c r="N116" s="233" t="s">
        <v>113</v>
      </c>
      <c r="O116" s="271"/>
      <c r="P116" s="272"/>
      <c r="Q116" s="273"/>
      <c r="R116" s="234"/>
    </row>
    <row r="117" spans="1:18" s="205" customFormat="1" ht="15.75" customHeight="1">
      <c r="A117" s="221"/>
      <c r="B117" s="219">
        <v>1</v>
      </c>
      <c r="C117" s="225"/>
      <c r="D117" s="146">
        <v>1</v>
      </c>
      <c r="E117" s="227" t="s">
        <v>148</v>
      </c>
      <c r="F117" s="228" t="s">
        <v>149</v>
      </c>
      <c r="G117" s="229"/>
      <c r="H117" s="229">
        <v>1.82</v>
      </c>
      <c r="I117" s="231">
        <v>910</v>
      </c>
      <c r="J117" s="231"/>
      <c r="K117" s="230"/>
      <c r="L117" s="207">
        <f>IF(D117=1,ROUND(H117*I117*J117*K117/1000000,4),"")</f>
        <v>0</v>
      </c>
      <c r="M117" s="154">
        <f>IF(D117=2,ROUND(H117*I117*J117*K117/1000000,4),"")</f>
      </c>
      <c r="N117" s="161">
        <f>IF(D117=3,ROUND(H117*I117*J117*K117/1000000,4),"")</f>
      </c>
      <c r="O117" s="208"/>
      <c r="P117" s="209" t="s">
        <v>22</v>
      </c>
      <c r="Q117" s="210" t="s">
        <v>127</v>
      </c>
      <c r="R117" s="234"/>
    </row>
    <row r="118" spans="1:18" s="205" customFormat="1" ht="15.75" customHeight="1">
      <c r="A118" s="221"/>
      <c r="B118" s="220">
        <v>2</v>
      </c>
      <c r="C118" s="225"/>
      <c r="D118" s="146"/>
      <c r="E118" s="222"/>
      <c r="F118" s="211"/>
      <c r="G118" s="226"/>
      <c r="H118" s="226"/>
      <c r="I118" s="223"/>
      <c r="J118" s="223"/>
      <c r="K118" s="224"/>
      <c r="L118" s="212">
        <f>IF(D118=1,ROUND(H118*I118*J118*K118/1000000,4),"")</f>
      </c>
      <c r="M118" s="155">
        <f>IF(D118=2,ROUND(H118*I118*J118*K118/1000000,4),"")</f>
      </c>
      <c r="N118" s="213">
        <f>IF(D118=3,ROUND(H118*I118*J118*K118/1000000,4),"")</f>
      </c>
      <c r="O118" s="213"/>
      <c r="P118" s="214" t="s">
        <v>22</v>
      </c>
      <c r="Q118" s="215"/>
      <c r="R118" s="234"/>
    </row>
    <row r="119" spans="1:18" s="205" customFormat="1" ht="15.75" customHeight="1">
      <c r="A119" s="221"/>
      <c r="B119" s="220">
        <v>3</v>
      </c>
      <c r="C119" s="225"/>
      <c r="D119" s="146"/>
      <c r="E119" s="222"/>
      <c r="F119" s="211"/>
      <c r="G119" s="226"/>
      <c r="H119" s="226"/>
      <c r="I119" s="223"/>
      <c r="J119" s="223"/>
      <c r="K119" s="224"/>
      <c r="L119" s="212">
        <f>IF(D119=1,ROUND(H119*I119*J119*K119/1000000,4),"")</f>
      </c>
      <c r="M119" s="155">
        <f>IF(D119=2,ROUND(H119*I119*J119*K119/1000000,4),"")</f>
      </c>
      <c r="N119" s="213">
        <f>IF(D119=3,ROUND(H119*I119*J119*K119/1000000,4),"")</f>
      </c>
      <c r="O119" s="213"/>
      <c r="P119" s="214" t="s">
        <v>22</v>
      </c>
      <c r="Q119" s="215"/>
      <c r="R119" s="234"/>
    </row>
    <row r="120" spans="1:18" s="205" customFormat="1" ht="15.75" customHeight="1">
      <c r="A120" s="221"/>
      <c r="B120" s="220">
        <v>4</v>
      </c>
      <c r="C120" s="225"/>
      <c r="D120" s="146"/>
      <c r="E120" s="222"/>
      <c r="F120" s="211"/>
      <c r="G120" s="226"/>
      <c r="H120" s="226"/>
      <c r="I120" s="223"/>
      <c r="J120" s="223"/>
      <c r="K120" s="224"/>
      <c r="L120" s="212">
        <f>IF(D120=1,ROUND(H120*I120*J120*K120/1000000,4),"")</f>
      </c>
      <c r="M120" s="155">
        <f>IF(D120=2,ROUND(H120*I120*J120*K120/1000000,4),"")</f>
      </c>
      <c r="N120" s="213">
        <f>IF(D120=3,ROUND(H120*I120*J120*K120/1000000,4),"")</f>
      </c>
      <c r="O120" s="213"/>
      <c r="P120" s="214" t="s">
        <v>22</v>
      </c>
      <c r="Q120" s="215"/>
      <c r="R120" s="234"/>
    </row>
    <row r="121" spans="1:18" s="205" customFormat="1" ht="15.75" customHeight="1">
      <c r="A121" s="221"/>
      <c r="B121" s="292" t="s">
        <v>115</v>
      </c>
      <c r="C121" s="293"/>
      <c r="D121" s="293"/>
      <c r="E121" s="293"/>
      <c r="F121" s="293"/>
      <c r="G121" s="293"/>
      <c r="H121" s="293"/>
      <c r="I121" s="293"/>
      <c r="J121" s="293"/>
      <c r="K121" s="294"/>
      <c r="L121" s="176">
        <f>ROUNDDOWN(SUM(L117:L120),2)</f>
        <v>0</v>
      </c>
      <c r="M121" s="177">
        <f>ROUNDDOWN(SUM(M117:M120),2)</f>
        <v>0</v>
      </c>
      <c r="N121" s="178">
        <f>ROUNDDOWN(SUM(N117:N120),2)</f>
        <v>0</v>
      </c>
      <c r="O121" s="213"/>
      <c r="P121" s="214"/>
      <c r="Q121" s="215"/>
      <c r="R121" s="234"/>
    </row>
    <row r="122" spans="1:18" s="205" customFormat="1" ht="15.75" customHeight="1" thickBot="1">
      <c r="A122" s="221"/>
      <c r="B122" s="377" t="s">
        <v>150</v>
      </c>
      <c r="C122" s="293"/>
      <c r="D122" s="293"/>
      <c r="E122" s="293"/>
      <c r="F122" s="293"/>
      <c r="G122" s="293"/>
      <c r="H122" s="293"/>
      <c r="I122" s="293"/>
      <c r="J122" s="293"/>
      <c r="K122" s="294"/>
      <c r="L122" s="320">
        <f>L121+M121+N121</f>
        <v>0</v>
      </c>
      <c r="M122" s="378"/>
      <c r="N122" s="379"/>
      <c r="O122" s="213"/>
      <c r="P122" s="214"/>
      <c r="Q122" s="215"/>
      <c r="R122" s="234"/>
    </row>
    <row r="123" spans="2:20" s="205" customFormat="1" ht="15.75" customHeight="1" thickBot="1">
      <c r="B123" s="232"/>
      <c r="C123" s="368" t="s">
        <v>123</v>
      </c>
      <c r="D123" s="369"/>
      <c r="E123" s="369"/>
      <c r="F123" s="369"/>
      <c r="G123" s="369"/>
      <c r="H123" s="369"/>
      <c r="I123" s="369"/>
      <c r="J123" s="369"/>
      <c r="K123" s="370"/>
      <c r="L123" s="371">
        <f>L60+L109+M109+N109+L121+M121+N121</f>
        <v>0</v>
      </c>
      <c r="M123" s="372"/>
      <c r="N123" s="373"/>
      <c r="O123" s="374"/>
      <c r="P123" s="375"/>
      <c r="Q123" s="376"/>
      <c r="R123" s="234"/>
      <c r="T123" s="216"/>
    </row>
  </sheetData>
  <sheetProtection/>
  <mergeCells count="88">
    <mergeCell ref="C123:K123"/>
    <mergeCell ref="L123:N123"/>
    <mergeCell ref="O123:Q123"/>
    <mergeCell ref="I115:I116"/>
    <mergeCell ref="J115:J116"/>
    <mergeCell ref="K115:K116"/>
    <mergeCell ref="O115:Q116"/>
    <mergeCell ref="B121:K121"/>
    <mergeCell ref="B122:K122"/>
    <mergeCell ref="L122:N122"/>
    <mergeCell ref="B114:Q114"/>
    <mergeCell ref="B115:B116"/>
    <mergeCell ref="C115:C116"/>
    <mergeCell ref="D115:D116"/>
    <mergeCell ref="E115:F116"/>
    <mergeCell ref="G115:G116"/>
    <mergeCell ref="H115:H116"/>
    <mergeCell ref="K7:P7"/>
    <mergeCell ref="K5:P5"/>
    <mergeCell ref="C59:K59"/>
    <mergeCell ref="O59:Q59"/>
    <mergeCell ref="O61:Q61"/>
    <mergeCell ref="K72:M72"/>
    <mergeCell ref="O72:Q72"/>
    <mergeCell ref="H14:H15"/>
    <mergeCell ref="K14:K15"/>
    <mergeCell ref="L59:N59"/>
    <mergeCell ref="C112:K112"/>
    <mergeCell ref="O112:Q112"/>
    <mergeCell ref="L111:N111"/>
    <mergeCell ref="L112:N112"/>
    <mergeCell ref="C110:K110"/>
    <mergeCell ref="E2:L2"/>
    <mergeCell ref="E65:L65"/>
    <mergeCell ref="K9:M9"/>
    <mergeCell ref="O9:Q9"/>
    <mergeCell ref="K11:Q11"/>
    <mergeCell ref="L110:N110"/>
    <mergeCell ref="O110:Q110"/>
    <mergeCell ref="B109:K109"/>
    <mergeCell ref="O109:Q109"/>
    <mergeCell ref="K74:Q74"/>
    <mergeCell ref="D77:D78"/>
    <mergeCell ref="B76:Q76"/>
    <mergeCell ref="B77:B78"/>
    <mergeCell ref="C77:C78"/>
    <mergeCell ref="E77:F78"/>
    <mergeCell ref="O60:Q60"/>
    <mergeCell ref="C60:K60"/>
    <mergeCell ref="K68:P68"/>
    <mergeCell ref="L60:N60"/>
    <mergeCell ref="L61:N61"/>
    <mergeCell ref="K70:P70"/>
    <mergeCell ref="C62:K62"/>
    <mergeCell ref="B64:Q64"/>
    <mergeCell ref="O14:Q15"/>
    <mergeCell ref="B16:B22"/>
    <mergeCell ref="C22:K22"/>
    <mergeCell ref="B23:B54"/>
    <mergeCell ref="C54:K54"/>
    <mergeCell ref="B55:B58"/>
    <mergeCell ref="C58:K58"/>
    <mergeCell ref="C57:K57"/>
    <mergeCell ref="J14:J15"/>
    <mergeCell ref="L14:N14"/>
    <mergeCell ref="B1:Q1"/>
    <mergeCell ref="O111:Q111"/>
    <mergeCell ref="C111:K111"/>
    <mergeCell ref="B13:Q13"/>
    <mergeCell ref="B14:B15"/>
    <mergeCell ref="C14:C15"/>
    <mergeCell ref="E14:F15"/>
    <mergeCell ref="G14:G15"/>
    <mergeCell ref="M62:Q62"/>
    <mergeCell ref="C61:K61"/>
    <mergeCell ref="C21:K21"/>
    <mergeCell ref="L22:N22"/>
    <mergeCell ref="C53:K53"/>
    <mergeCell ref="L54:N54"/>
    <mergeCell ref="I14:I15"/>
    <mergeCell ref="L58:N58"/>
    <mergeCell ref="D14:D15"/>
    <mergeCell ref="O77:Q78"/>
    <mergeCell ref="G77:G78"/>
    <mergeCell ref="H77:H78"/>
    <mergeCell ref="I77:I78"/>
    <mergeCell ref="J77:J78"/>
    <mergeCell ref="K77:K78"/>
  </mergeCells>
  <dataValidations count="5">
    <dataValidation type="list" allowBlank="1" showInputMessage="1" showErrorMessage="1" sqref="O121:O122">
      <formula1>産地</formula1>
    </dataValidation>
    <dataValidation type="list" allowBlank="1" showInputMessage="1" showErrorMessage="1" sqref="Q16:Q20 Q23:Q52 Q55:Q56 Q79:Q108 Q117:Q122">
      <formula1>$U$16:$U$36</formula1>
    </dataValidation>
    <dataValidation type="list" allowBlank="1" showInputMessage="1" showErrorMessage="1" sqref="D23:D52 D16:D20 D55:D56 D79:D108 D117:D120">
      <formula1>区分</formula1>
    </dataValidation>
    <dataValidation type="list" allowBlank="1" showInputMessage="1" showErrorMessage="1" sqref="O16:O20 O23:O52 O55:O56 O79:O108 O117:O120">
      <formula1>産地ｈ２７</formula1>
    </dataValidation>
    <dataValidation type="list" allowBlank="1" showInputMessage="1" showErrorMessage="1" sqref="C79:C108">
      <formula1>$X$16:$X$26</formula1>
    </dataValidation>
  </dataValidations>
  <printOptions horizontalCentered="1"/>
  <pageMargins left="0.2755905511811024" right="0.15748031496062992" top="0.7480314960629921" bottom="0.7480314960629921" header="0.31496062992125984" footer="0.31496062992125984"/>
  <pageSetup horizontalDpi="300" verticalDpi="300" orientation="portrait" paperSize="9" scale="72" r:id="rId1"/>
  <headerFooter>
    <oddHeader>&amp;C&lt;第2面&gt;</oddHeader>
  </headerFooter>
  <rowBreaks count="1" manualBreakCount="1">
    <brk id="6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㈱茨城木材相互市場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pct60a</dc:creator>
  <cp:keywords/>
  <dc:description/>
  <cp:lastModifiedBy>ibasapo</cp:lastModifiedBy>
  <cp:lastPrinted>2017-08-03T06:10:36Z</cp:lastPrinted>
  <dcterms:created xsi:type="dcterms:W3CDTF">2012-08-29T03:49:20Z</dcterms:created>
  <dcterms:modified xsi:type="dcterms:W3CDTF">2017-09-14T04:20:33Z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